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2" defaultThemeVersion="166925"/>
  <mc:AlternateContent xmlns:mc="http://schemas.openxmlformats.org/markup-compatibility/2006">
    <mc:Choice Requires="x15">
      <x15ac:absPath xmlns:x15ac="http://schemas.microsoft.com/office/spreadsheetml/2010/11/ac" url="C:\Users\abonilla\Desktop\"/>
    </mc:Choice>
  </mc:AlternateContent>
  <xr:revisionPtr revIDLastSave="0" documentId="13_ncr:1_{085B430F-B362-4EC5-B9AE-F1D501A8048B}" xr6:coauthVersionLast="47" xr6:coauthVersionMax="47" xr10:uidLastSave="{00000000-0000-0000-0000-000000000000}"/>
  <bookViews>
    <workbookView xWindow="4620" yWindow="3024" windowWidth="17280" windowHeight="8880" tabRatio="670" firstSheet="1" activeTab="1" xr2:uid="{6D09C89D-7E35-410E-9A6A-316D0C3B3684}"/>
  </bookViews>
  <sheets>
    <sheet name="Matriz General" sheetId="12" state="hidden" r:id="rId1"/>
    <sheet name="IMAS" sheetId="16" r:id="rId2"/>
  </sheets>
  <definedNames>
    <definedName name="Cursos">#N/A</definedName>
    <definedName name="Empleados">#N/A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2" i="16" l="1"/>
  <c r="K71" i="16"/>
  <c r="K70" i="16"/>
  <c r="K69" i="16"/>
  <c r="K68" i="16"/>
  <c r="K67" i="16"/>
  <c r="K66" i="16"/>
  <c r="K50" i="16"/>
  <c r="K49" i="16"/>
  <c r="K48" i="16"/>
  <c r="K47" i="16"/>
  <c r="K46" i="16"/>
  <c r="K45" i="16"/>
  <c r="M51" i="16"/>
  <c r="K51" i="16"/>
  <c r="M50" i="16"/>
  <c r="M49" i="16"/>
  <c r="M48" i="16"/>
  <c r="M47" i="16"/>
  <c r="M46" i="16"/>
  <c r="L45" i="16"/>
  <c r="I45" i="16"/>
  <c r="K25" i="16"/>
  <c r="M24" i="16"/>
  <c r="K24" i="16"/>
  <c r="K73" i="16"/>
  <c r="M58" i="16"/>
  <c r="M57" i="16"/>
  <c r="M56" i="16"/>
  <c r="K58" i="16"/>
  <c r="K57" i="16"/>
  <c r="K56" i="16"/>
  <c r="I52" i="16"/>
  <c r="M52" i="16" s="1"/>
  <c r="M55" i="16"/>
  <c r="K55" i="16"/>
  <c r="M54" i="16"/>
  <c r="K54" i="16"/>
  <c r="M53" i="16"/>
  <c r="K52" i="16"/>
  <c r="K53" i="16" l="1"/>
  <c r="M37" i="16"/>
  <c r="M36" i="16"/>
  <c r="M35" i="16"/>
  <c r="M34" i="16"/>
  <c r="M33" i="16"/>
  <c r="M32" i="16"/>
  <c r="I31" i="16"/>
  <c r="M31" i="16" s="1"/>
  <c r="K39" i="16" l="1"/>
  <c r="K18" i="16" l="1"/>
  <c r="K17" i="16" l="1"/>
  <c r="M18" i="16" l="1"/>
  <c r="M19" i="16"/>
  <c r="M20" i="16"/>
  <c r="M21" i="16"/>
  <c r="M22" i="16"/>
  <c r="M23" i="16"/>
  <c r="M17" i="16"/>
  <c r="M39" i="16"/>
  <c r="M40" i="16"/>
  <c r="M41" i="16"/>
  <c r="M42" i="16"/>
  <c r="M43" i="16"/>
  <c r="M44" i="16"/>
  <c r="M38" i="16"/>
  <c r="K44" i="16"/>
  <c r="K40" i="16"/>
  <c r="K41" i="16"/>
  <c r="K42" i="16"/>
  <c r="K43" i="16"/>
  <c r="K38" i="16"/>
  <c r="K23" i="16" l="1"/>
  <c r="K20" i="16"/>
  <c r="K21" i="16"/>
  <c r="K22" i="16"/>
  <c r="K1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Isabel Brenes Paniagua</author>
  </authors>
  <commentList>
    <comment ref="N7" authorId="0" shapeId="0" xr:uid="{6E3222B6-4ED8-458A-93A1-9ABE24EFDDFA}">
      <text>
        <r>
          <rPr>
            <b/>
            <sz val="14"/>
            <color indexed="81"/>
            <rFont val="Tahoma"/>
            <family val="2"/>
          </rPr>
          <t>Isabel Brenes Paniagua:</t>
        </r>
        <r>
          <rPr>
            <sz val="14"/>
            <color indexed="81"/>
            <rFont val="Tahoma"/>
            <family val="2"/>
          </rPr>
          <t xml:space="preserve">
En caso de subejecución o sobre ejecución de presupuesto, debe aportarse la justificación.</t>
        </r>
      </text>
    </comment>
  </commentList>
</comments>
</file>

<file path=xl/sharedStrings.xml><?xml version="1.0" encoding="utf-8"?>
<sst xmlns="http://schemas.openxmlformats.org/spreadsheetml/2006/main" count="1260" uniqueCount="721">
  <si>
    <t>Coadyuvar en el avance de las personas estudiantes de primaria y secundaria en situación de pobreza y pobreza extrema respecto a nivel y ciclo lectivo mediante transferencias monetarias condicionadas.</t>
  </si>
  <si>
    <t>A.3 Número de jóvenes y adultos certificados en alguna de las modalidades de educación para personas Jóvenes y Adultos (EPJA), del Ministerio de Educación Pública.</t>
  </si>
  <si>
    <t>2021: 10.000</t>
  </si>
  <si>
    <t>Intervención Pública</t>
  </si>
  <si>
    <t>Indicador</t>
  </si>
  <si>
    <t>Línea base</t>
  </si>
  <si>
    <t>Meta del período[1] y anual</t>
  </si>
  <si>
    <t>Estimación Presupuestaria en colones, fuente de financiamiento y programa presupuestario</t>
  </si>
  <si>
    <t>Riesgos</t>
  </si>
  <si>
    <t xml:space="preserve">Institución </t>
  </si>
  <si>
    <t>MEP</t>
  </si>
  <si>
    <t># Intervención Pública</t>
  </si>
  <si>
    <t>% Avance</t>
  </si>
  <si>
    <t xml:space="preserve">% presupuesto ejecutado </t>
  </si>
  <si>
    <t>Regiones MIDEPLAN</t>
  </si>
  <si>
    <t>Región Central</t>
  </si>
  <si>
    <t>Región Chorotega</t>
  </si>
  <si>
    <t>Región Pacífico Central</t>
  </si>
  <si>
    <t>Región Brunca</t>
  </si>
  <si>
    <t>Región Huetar Norte</t>
  </si>
  <si>
    <t>Región Huetar Caribe</t>
  </si>
  <si>
    <t>2021: 45.116</t>
  </si>
  <si>
    <t>Total</t>
  </si>
  <si>
    <t>Fortalecer la consolidación del Sistema Nacional de Cuidados para Personas de 18 años y más, Personas Adultas Mayores, con discapacidad o en Situación de Dependencia, para atender las necesidades básicas y específicas a nivel nacional.</t>
  </si>
  <si>
    <t>Contribuir a la protección, cuidado de niñas y niños en situación de pobreza y vulnerabilidad mediante el acceso a servicios de atención y desarrollo infantil.</t>
  </si>
  <si>
    <t>Contribuir al otorgamiento de soluciones de vivienda para la población de escasos recursos económicos y de ingresos medios mediante el otorgamiento de bonos de vivienda y títulos de propiedad.</t>
  </si>
  <si>
    <t>2021: 14.516</t>
  </si>
  <si>
    <t>2021: 5.179</t>
  </si>
  <si>
    <t>2021: 1.953</t>
  </si>
  <si>
    <t>2021: 1.743</t>
  </si>
  <si>
    <t>2021: 2.461</t>
  </si>
  <si>
    <t>2021: 2.357</t>
  </si>
  <si>
    <t>2021: 823</t>
  </si>
  <si>
    <t>Financiero
Político</t>
  </si>
  <si>
    <t>B.3 Número de mujeres en situación de pobreza extrema y pobreza, cuidadoras de personas con dependencia severa, que cuentan con al menos una transferencia monetaria como una forma de reconocimiento al valor de su trabajo como cuidadoras, según el registro de SINIRUBE, a nivel nacional y regional.</t>
  </si>
  <si>
    <t>2021: 0</t>
  </si>
  <si>
    <t>B.2 Número de personas menores de edad que cuentan con aporte estatal para su acceso a alternativas de cuidado y desarrollo infantil, según el registro de SINIRUBE, a nivel nacional y regional.</t>
  </si>
  <si>
    <t>2021: 25.809</t>
  </si>
  <si>
    <t>2021: 14.563</t>
  </si>
  <si>
    <t>2021: 3.863</t>
  </si>
  <si>
    <t>2021: 2.020</t>
  </si>
  <si>
    <t>2021: 1.796</t>
  </si>
  <si>
    <t>2021: 1.319</t>
  </si>
  <si>
    <t>2021: 2.248</t>
  </si>
  <si>
    <t>D.2 Número de hogares que habitan terrenos propiedad del IMAS como sujetos públicos que reciben título de propiedad del terreno a su nombre a nivel nacional y regional.</t>
  </si>
  <si>
    <t>2021: 39</t>
  </si>
  <si>
    <t>2021: 25</t>
  </si>
  <si>
    <t>2021: 8</t>
  </si>
  <si>
    <t>2021: 3</t>
  </si>
  <si>
    <t>A.1 Número de personas estudiantes de primera infancia, primaria y secundaria que reciben beneficio de Avancemos según el registro de SINIRUBE, a nivel nacional y regional.</t>
  </si>
  <si>
    <t>2021: 417.571</t>
  </si>
  <si>
    <t>2021: 165.966</t>
  </si>
  <si>
    <t>2021: 41.852</t>
  </si>
  <si>
    <t>2021: 35.498</t>
  </si>
  <si>
    <t>2021: 59.789</t>
  </si>
  <si>
    <t>2021: 61.235</t>
  </si>
  <si>
    <t>2021: 53.231</t>
  </si>
  <si>
    <t>2021: 2.597</t>
  </si>
  <si>
    <t>2021: 1.011</t>
  </si>
  <si>
    <t>2021: 281</t>
  </si>
  <si>
    <t>2021: 209</t>
  </si>
  <si>
    <t>2021: 329</t>
  </si>
  <si>
    <t>2021: 340</t>
  </si>
  <si>
    <t>2021: 324</t>
  </si>
  <si>
    <t xml:space="preserve">Gobernanza
Financiero
</t>
  </si>
  <si>
    <t xml:space="preserve">Meta anual </t>
  </si>
  <si>
    <t xml:space="preserve">Presupuesto Anual </t>
  </si>
  <si>
    <t>Reducir la violencia contra las mujeres por razones de género, de acuerdo con lo establecido en la PLANOVI y su plan de acción 2023-2027 a nivel nacional.</t>
  </si>
  <si>
    <t>Articular programas y proyectos dirigidos hacia las mujeres para el ejercicio efectivo de sus derechos en igualdad con los hombres en un ambiente libre de violencia y respeto a los derechos humanos.</t>
  </si>
  <si>
    <t>1. Programas y servicios articulados para la mejora del Bienestar Social de los hogares y las personas en situación de pobreza y pobreza extrema, riesgo y vulnerabilidad.</t>
  </si>
  <si>
    <t>2. Sistema Nacional de Cuidados y Apoyos para Personas de 18 años y más, con Discapacidad o en situación de Dependencia.</t>
  </si>
  <si>
    <t>4. Política Nacional para la atención, prevención y protección contra la violencia hacia las mujeres (PLANOVI).</t>
  </si>
  <si>
    <t>5. Política Nacional para la igualdad efectiva entre mujeres y hombres (PIEG).</t>
  </si>
  <si>
    <t>A.1 Número de mujeres en condiciones de pobreza egresadas del Curso de Formación Humana para su autonomía, a nivel nacional y regional según el registro de SINIRUBE.</t>
  </si>
  <si>
    <t xml:space="preserve">2021: 9.774	</t>
  </si>
  <si>
    <t>2021: 1.568</t>
  </si>
  <si>
    <t>2021: 1.622</t>
  </si>
  <si>
    <t>2021: 1.646</t>
  </si>
  <si>
    <t>2021: 1.678</t>
  </si>
  <si>
    <t>2021: 1.477</t>
  </si>
  <si>
    <t>2021: 1.783</t>
  </si>
  <si>
    <t>B.1 Número de personas participantes en acciones de promoción de la corresponsabilidad social de los cuidados a nivel nacional y regional.</t>
  </si>
  <si>
    <t>C.1 Porcentaje de acciones del Plan de acción PLANOVI 2023-2027, en ejecución.</t>
  </si>
  <si>
    <t>2021: 80%</t>
  </si>
  <si>
    <t>C.2 Número de mujeres víctimas de violencia atendidas a nivel nacional y regional.</t>
  </si>
  <si>
    <t>2021: 6.234</t>
  </si>
  <si>
    <t>2021: 3.827</t>
  </si>
  <si>
    <t>2021: 761</t>
  </si>
  <si>
    <t>2021: 468</t>
  </si>
  <si>
    <t>2021: 566</t>
  </si>
  <si>
    <t>2021: 204</t>
  </si>
  <si>
    <t>2021: 408</t>
  </si>
  <si>
    <t>C.1 Número de mujeres empresarias, que culminan el ciclo de servicios asociados a la estrategia de emprendimientos y empresariedad, a nivel nacional y regional.</t>
  </si>
  <si>
    <t>2021: 4.447</t>
  </si>
  <si>
    <t>2021: 577</t>
  </si>
  <si>
    <t>2021: 1.488</t>
  </si>
  <si>
    <t>2021: 374</t>
  </si>
  <si>
    <t>2021: 1.337</t>
  </si>
  <si>
    <t>2021: 347</t>
  </si>
  <si>
    <t>C.2 Número de proyectos piloto de mujeres de transición hacia una economía verde a nivel nacional y regional.</t>
  </si>
  <si>
    <t>3. Programa Nacional de Red de Cuido, protección y desarrollo de personas menores de edad.</t>
  </si>
  <si>
    <t>7. Programa de atención a la necesidad de vivienda de la población de escasos recursos económicos y de ingresos medios en todo el territorio nacional.</t>
  </si>
  <si>
    <t>8. Programa Avancemos y otros programas (becas estudiantiles) para la permanencia de las personas estudiantes en el sistema educativo formal.</t>
  </si>
  <si>
    <t>6. Programas articulados para el cumplimiento de los derechos humanos en el marco del desarrollo inclusivo y diverso.</t>
  </si>
  <si>
    <t>Consolidar intervenciones públicas articuladas para el cumplimiento de los derechos humanos en un marco de desarrollo inclusivo y diverso.</t>
  </si>
  <si>
    <t>B.1 Número de niños y niñas desde cero hasta los doce años, que se encuentran haciendo uso de un cupo subsidiado por el PANI, en un CIDAI a nivel nacional y regional.</t>
  </si>
  <si>
    <t>B.4 Número de Personas Menores de Edad (PME) en el programa Acogimiento Familiar en su modalidad con subvención, a nivel nacional y regional.</t>
  </si>
  <si>
    <t>B.5 Porcentaje de personas menores de edad, que se gradúan de los Centros de Intervención Temprana (CIT), que mejoran sus habilidades para la vida, según el puntaje mostrado en el Test de salida, con respecto al puntaje obtenido en el test de ingreso, a nivel nacional y regional.</t>
  </si>
  <si>
    <t>B.6 Número de niños, niñas y adolescentes participantes y beneficiarios de los proyectos de prevención y promoción, financiados por el Fondo de la Niñez y Adolescencia, promoviendo la disminución de situaciones de riesgo que violentan los derechos de las personas menores de edad a nivel nacional y regional.</t>
  </si>
  <si>
    <t>B.7 Porcentaje de personas menores de edad (PME) a las que se les brinda respuesta institucional de acuerdo con las denuncias recibidas y atendidas, a nivel nacional y regional.</t>
  </si>
  <si>
    <t>2021: No disponible</t>
  </si>
  <si>
    <t>2021: 4.644</t>
  </si>
  <si>
    <t>2021: 5.286</t>
  </si>
  <si>
    <t>2021: 3.236</t>
  </si>
  <si>
    <t>2021: 663</t>
  </si>
  <si>
    <t>2021: 342</t>
  </si>
  <si>
    <t>2021: 330</t>
  </si>
  <si>
    <t>2021: 522</t>
  </si>
  <si>
    <t>2021: 193</t>
  </si>
  <si>
    <t>2021: 76%</t>
  </si>
  <si>
    <t>2021: 81%</t>
  </si>
  <si>
    <t>2021: 99%</t>
  </si>
  <si>
    <t>2021: 95%</t>
  </si>
  <si>
    <t>2021: 73%</t>
  </si>
  <si>
    <t>2021: 51%</t>
  </si>
  <si>
    <t>2021: 88%</t>
  </si>
  <si>
    <t>B.2 Número de personas adultas mayores (PAM) atendidas según el registro de SINIRUBE a nivel nacional y regional.</t>
  </si>
  <si>
    <t>2021: 17.600</t>
  </si>
  <si>
    <t>2021: 8480</t>
  </si>
  <si>
    <t>2021: 985</t>
  </si>
  <si>
    <t>2021: 2537</t>
  </si>
  <si>
    <t>2021: 2035</t>
  </si>
  <si>
    <t>2021: 1750</t>
  </si>
  <si>
    <t>2021: 1813</t>
  </si>
  <si>
    <t>B.1 Número de personas adultas mayores usuarias de los servicios del CONAPAM mediante intervenciones accesibles e inclusivas para la promoción y protección de sus derechos humanos.</t>
  </si>
  <si>
    <t>2021: 24.400</t>
  </si>
  <si>
    <t>Mejorar la atención de las necesidades básicas de los hogares en situación de pobreza mediante el acceso a programas sociales articulados con énfasis en mujeres jefas de hogar, personas con discapacidad y otros grupos sociales en situación de pobreza, riesgo y vulnerabilidad</t>
  </si>
  <si>
    <t>1. Programas y servicios articulados para la mejora del Bienestar Social de los hogares y las personas en situación de pobreza y pobreza extrema, riesgo y vulnerabilidad</t>
  </si>
  <si>
    <t>A.4 Número de personas atendidas con discapacidad en situación de pobreza, pobreza extrema y/o abandono, que reciben una transferencia monetaria, para satisfacer las necesidades básicas y/o derivadas de su discapacidad a nivel nacional y regional.</t>
  </si>
  <si>
    <t>2021: 4.520</t>
  </si>
  <si>
    <t>A.5 Número de personas certificadas en discapacidad, a nivel nacional.</t>
  </si>
  <si>
    <t>2021: 3.400</t>
  </si>
  <si>
    <t>B.2 Número de personas capacitadas en la protección y promoción de derechos de las personas con discapacidad.</t>
  </si>
  <si>
    <t>2021: 1.342</t>
  </si>
  <si>
    <t>B.8 Porcentaje de acciones prioritarias ejecutadas del Plan Acción de la PONADIS.</t>
  </si>
  <si>
    <t>B.3 Número acumulado de personas adultas mayores, con discapacidad, jóvenes y personas menores de edad beneficiadas con la promoción de sus derechos fundamentales del trabajo.</t>
  </si>
  <si>
    <t>2021: 1.054</t>
  </si>
  <si>
    <t>Adjudicar pensiones del régimen no contributivo (RNC) a los ciudadanos en situación de pobreza y pobreza extrema dando prioridad a la persona adulta mayor y en función de los recursos previstos por ley.</t>
  </si>
  <si>
    <t>9. Pensiones del Régimen No Contributivo.</t>
  </si>
  <si>
    <t>A.1 Número de nuevas Pensiones del RNC otorgadas.</t>
  </si>
  <si>
    <t>2021: 5.031</t>
  </si>
  <si>
    <t>A.2 Número acumulado de personas con pensión del RNC otorgadas.</t>
  </si>
  <si>
    <t>2021: 134.656</t>
  </si>
  <si>
    <t>D.1 Número de operaciones formalizadas a familias de mujeres jefas de hogar con recursos del FOSUVI a nivel nacional y regional.</t>
  </si>
  <si>
    <t>2021: 1.831</t>
  </si>
  <si>
    <t>2021: 789</t>
  </si>
  <si>
    <t>2021: 560</t>
  </si>
  <si>
    <t>2021: 1.158</t>
  </si>
  <si>
    <t>2021: 1.360</t>
  </si>
  <si>
    <t>2021: 1.235</t>
  </si>
  <si>
    <t>Financiero</t>
  </si>
  <si>
    <t>Político</t>
  </si>
  <si>
    <t>Mejorar la atención de las necesidades básicas de los hogares en situación de pobreza mediante el acceso a programas sociales articulados con énfasis en mujeres jefas de hogar, personas con discapacidad y otros grupos sociales en situación de pobreza, riesgo y vulnerabilidad.</t>
  </si>
  <si>
    <t>A.2 Número de hogares en situación de pobreza que cuentan con un aporte económico para la atención de necesidades básicas mediante el beneficio atención a familias, según el registro del SINIRUBE, a nivel nacional y regional.</t>
  </si>
  <si>
    <t>2021: 119.517</t>
  </si>
  <si>
    <t>2021: 15.386</t>
  </si>
  <si>
    <t>2021: 15.218</t>
  </si>
  <si>
    <t>2021: 15.997</t>
  </si>
  <si>
    <t>2021: 14.546</t>
  </si>
  <si>
    <t>2021: 13.254</t>
  </si>
  <si>
    <t>A.3 Número de hogares en situación de pobreza que son incorporados a Puente al Bienestar y acceden a procesos de atención integral contando con un Plan de Intervención Familiar, según el registro de SINIRUBE, a nivel nacional y regional.</t>
  </si>
  <si>
    <t>Logros</t>
  </si>
  <si>
    <t>Obstáculos</t>
  </si>
  <si>
    <t>Objetivo</t>
  </si>
  <si>
    <t>Responsable</t>
  </si>
  <si>
    <t>2023: 10.000
2024: 10.000
2025: 10.000
2026: 10000</t>
  </si>
  <si>
    <t>2023-2026: 4.400.000.000   Fuente: Recursos Ordinarios / FODESAF Programa Presupuestario: Programa atención a mujeres en su diversidad. Ley 7801.</t>
  </si>
  <si>
    <t xml:space="preserve">INAMU: </t>
  </si>
  <si>
    <t>Operativo
Financiero</t>
  </si>
  <si>
    <t>Región Central 
2023: 1.670
2024: 1.670
2025: 1.670
2026: 1.670</t>
  </si>
  <si>
    <t>2023-2026: 733.333.340 Fuente: Recursos Ordinarios / FODESAF Programa Presupuestario: Programa atención a mujeres en su diversidad. Ley 7801</t>
  </si>
  <si>
    <t>Región Chorotega
2023: 1.666
2024: 1.666
2025: 1.666
2026: 1.666</t>
  </si>
  <si>
    <t>2023-2026: 733.333.332 Fuente: Recursos Ordinarios / FODESAF Programa Presupuestario: Programa atención a mujeres en su diversidad. Ley 7801</t>
  </si>
  <si>
    <t>Región Pacífico Central
2023: 1.666
2024: 1.666
2025: 1.666
2026: 1.666</t>
  </si>
  <si>
    <t>2023-2026: 733.333.332 Fuente: Recursos Ordinarios / FODESAF Programa Presupuestario: Programa atención a mujeres en su diversidad. Ley 7802</t>
  </si>
  <si>
    <t>Región Brunca
2023: 1.666
2024: 1.666
2025: 1.666
2026: 1.666</t>
  </si>
  <si>
    <t>2023-2026: 733.333.332 Fuente: Recursos Ordinarios / FODESAF Programa Presupuestario: Programa atención a mujeres en su diversidad. Ley 7803</t>
  </si>
  <si>
    <t>Región Huetar Caribe
2023: 1.666
2024: 1.666
2025: 1.666
2026: 1.666</t>
  </si>
  <si>
    <t>2023-2026: 733.333.332  Fuente: Recursos Ordinarios / FODESAF Programa Presupuestario: Programa atención a mujeres en su diversidad. Ley 7804</t>
  </si>
  <si>
    <t>Región Huetar Norte
2023: 1.666
2024: 1.666
2025: 1.666
2026: 1.666</t>
  </si>
  <si>
    <t>2023-2026: 733.333.332 Fuente: Recursos Ordinarios / FODESAF Programa Presupuestario: Programa atención a mujeres en su diversidad. Ley 7805</t>
  </si>
  <si>
    <t>2023: 60.000
2024: 60.000
2025: 60.000
2026: 60.000</t>
  </si>
  <si>
    <t>2023-2026: 173.988.425.528 Fuente: IMAS, FODESAF Programa presupuestario: Protección y Promoción Social, Código 1212</t>
  </si>
  <si>
    <t>IMAS: Subgerencia de Desarrollo Social.</t>
  </si>
  <si>
    <t>Región Central
2023: 23.042
2024: 23.042
2025: 23.042
2026: 23.042</t>
  </si>
  <si>
    <t>2023-2026: 66.822.101.384 
2023: 16.705.525.346
2024: 16.705.525.346
2025: 16.705.525.346
2026: 16.705.525.346
Fuente: IMAS, FODESAF
Programa presupuestario: Protección y Promoción Social, Código 1212</t>
  </si>
  <si>
    <t>Región Chorotega
2023: 7.118
2024: 7.118
2025: 7.118
2026: 7.118</t>
  </si>
  <si>
    <t>2023-2026: 20.643.479.188
2023: 5.160.869.797
2024: 5.160.869.797
2025: 5.160.869.797
2026: 5.160.869.797
Fuente: IMAS, FODESAF
Programa presupuestario: Protección y Promoción Social, Código 1212</t>
  </si>
  <si>
    <t>Región Pacífico Central 
2023: 7.344
2024: 7.344
2025: 7.344
2026: 7.344</t>
  </si>
  <si>
    <t xml:space="preserve">2023-2026: 21.297.463.288
2023: 5.324.365.822
2024: 5.324.365.822
2025: 5.324.365.822
2026: 5.324.365.822
Fuente: IMAS, FODESAF
Programa presupuestario: Protección y Promoción Social, Código 1212	</t>
  </si>
  <si>
    <t>Región Brunca
2023: 7.844
2024: 7.844
2025: 7.844
2026: 7.844</t>
  </si>
  <si>
    <t>2023-2026: 22.742.279.896
2023: 5.685.569.974
2024: 5.685.569.974
2025: 5.685.569.974
2026: 5.685.569.974
Fuente: IMAS, FODESAF
Programa presupuestario: Protección y Promoción Social, Código 1212</t>
  </si>
  <si>
    <t>Región Huetar Caribe
2023: 6.800
2024: 6.800
2025: 6.800
2026: 6.800</t>
  </si>
  <si>
    <t>2023-2026: 19.712.626.976
2023: 4.928.156.744
2024: 4.928.156.744
2025: 4.928.156.744
2026: 4.928.156.744
Fuente: IMAS, FODESAF
Programa presupuestario: Protección y Promoción Social, Código 1212</t>
  </si>
  <si>
    <t>Región Huetar Norte
2023: 7.852
2024: 7.852
2025: 7.852
2026: 7.852</t>
  </si>
  <si>
    <t>2023-2026: 22.770.474.796
2023: 5.692.618.699
2024: 5.692.618.699
2025: 5.692.618.699
2026: 5.692.618.699
Fuente: IMAS, FODESAF
Programa presupuestario: Protección y Promoción Social, Código 1212</t>
  </si>
  <si>
    <t>2023: 7.000
2024: 14.000
2025: 21.000
2026: 28.000</t>
  </si>
  <si>
    <t>2023-2026: 38.220.000.000
Fuente: IMAS, FODESAF
Programa presupuestario: Protección y Promoción Social, Código 1212</t>
  </si>
  <si>
    <t>Región Central 
2023: 3115
2024: 6230
2025: 9345
2026: 12460</t>
  </si>
  <si>
    <t>2023-2026: 3.554.460.000
2023: 2.429.700.000
2024: 4.859.400.000
2025: 4.859.400.000
2026: 4.859.400.000
Fuente: IMAS, FODESAF
Programa presupuestario: Protección y Promoción Social, Código 1212</t>
  </si>
  <si>
    <t>Región Chorotega
2023: 651
2024: 1.302
2025: 1.953
2026: 2.604</t>
  </si>
  <si>
    <t>2023-2026: 3.554.460.000
2023: 507.780.000
2024: 1.015.560.000
2025: 1.015.560.000
2026: 1.015.560.000
Fuente: IMAS, FODESAF
Programa presupuestario: Protección y Promoción Social, Código 1212</t>
  </si>
  <si>
    <t>Región Pacífico Central
2023:   637
2024: 1.274
2025: 1.911
2026: 2.548</t>
  </si>
  <si>
    <t>2023-2026: 3.478.020.000
2023: 496.860.000
2024: 993.720.000
2025: 993.720.000
2026: 993.720.000
Fuente: IMAS, FODESAF</t>
  </si>
  <si>
    <t>Región Brunca 
2023:   959
2024: 1.918
2025: 2.877
2026: 3.836</t>
  </si>
  <si>
    <t>2023-2026: 5.236.140.000
2023: 748.020.000
2024: 1.496.040.000
2025: 1.496.040.000
2026: 1.496.040.000
Fuente: IMAS, FODESAF
Programa presupuestario: Protección y Promoción Social, Código 1212</t>
  </si>
  <si>
    <t>Región Huetar Caribe
2023:   805
2024: 1.610
2025: 2.415
2026: 3.220</t>
  </si>
  <si>
    <t>2023-2026: 4.395.300.000
2023: 627.900.000
2024: 1.255.800.000
2025: 1.255.800.000
2026: 1.255.800.000
Fuente: IMAS, FODESAF
Programa presupuestario</t>
  </si>
  <si>
    <t>Región Huetar Norte
2023:   833
2024: 1.666
2025: 2.499
2026: 3.332</t>
  </si>
  <si>
    <t>2023-2026: 4.548.180.000
2023: 649.740.000
2024: 1.299.480.000
2025: 1.299.480.000
2026: 1.299.480.000
Fuente: IMAS, FODESAF
Programa presupuestario: Protección y Promoción Social, Código 1212</t>
  </si>
  <si>
    <t>2023: 4.565
2024: 4.615
2025: 4.665
2026: 4.715</t>
  </si>
  <si>
    <t>2023-2026: 48.942.827.880
Fuente: Ministerio de Trabajo y Seguridad Social
Programa Presupuestario 736 Consejo Nacional de Personas con Discapacidad.</t>
  </si>
  <si>
    <t>CONAPDIS: Dirección de Desarrollo Regional.</t>
  </si>
  <si>
    <t>Región Central
2023: 2.750
2024: 2.777
2025: 2.804
2026: 2.832</t>
  </si>
  <si>
    <t>2023-2026: 34.942.872.748
2023: 8.735.718.187
2024: 8.735.718.187
2025: 8.735.718.187
2026: 8.735.718.187
Fuente: Ministerio de Trabajo y Seguridad Social
Programa Presupuestario 736 Consejo Nacional de Personas con Discapacidad</t>
  </si>
  <si>
    <t>Región Chorotega
2023: 267
2024: 271
2025: 275
2026: 279</t>
  </si>
  <si>
    <t>2023-2026: 1.622.338.076
2023: 405.584.519
2024: 405.584.519
2025: 405.584.519
2026: 405.584.519
Fuente: Ministerio de Trabajo y Seguridad Social
Programa Presupuestario 736 Consejo Nacional de Personas con Discapacidad</t>
  </si>
  <si>
    <t>Región Pacífico Central
2023: 310
2024: 315
2025: 320
2026: 324</t>
  </si>
  <si>
    <t>2023-2026: 2.367.033.308
2023: 591.758.327
2024: 591.758.327
2025: 591.758.327
2026: 591.758.327
Fuente: Ministerio de Trabajo y Seguridad Social
Programa Presupuestario 736 Consejo Nacional de Personas con Discapacidad</t>
  </si>
  <si>
    <t>Región Brunca
2023: 356
2024: 359
2025: 363
2026: 367</t>
  </si>
  <si>
    <t>2023-2026: 3.456.006.784
2023: 864.001.696
2024: 864.001.696
2025: 864.001.696
2026: 864.001.696
Fuente: Ministerio de Trabajo y Seguridad Social
Programa Presupuestario 736 Consejo Nacional de Personas con Discapacidad</t>
  </si>
  <si>
    <t>Región Huetar Caribe
2023: 255
2024: 260
2025: 263
2026: 267</t>
  </si>
  <si>
    <t>2023-2026: 1.782.418.364
2023: 445.604.591
2024: 445.604.591
2025: 445.604.591
2026: 445.604.591
Fuente: Ministerio de Trabajo y Seguridad Social
Programa Presupuestario 736 Consejo Nacional de Personas con Discapacidad</t>
  </si>
  <si>
    <t>Región Huetar Norte
2023: 627
2024: 633
2025: 640
2026: 646</t>
  </si>
  <si>
    <t>2023-2026: 4.772.158.600
2023: 1.193.039.650
2024: 1.193.039.650
2025: 1.193.039.650
2026: 1.193.039.650
Fuente: Ministerio de Trabajo y Seguridad Social
Programa Presupuestario 736 Consejo Nacional de Personas con Discapacidad</t>
  </si>
  <si>
    <t>2023-2026: 
2023: 3.500
2024: 3.600
2025: 3.700
2026: 3.800</t>
  </si>
  <si>
    <t>2023-2026: 124.000.000
Fuente: Ministerio de Trabajo y Seguridad Social
Programa presupuestario: 736 Consejo Nacional de Personas con Discapacidad.</t>
  </si>
  <si>
    <t>CONAPDIS: Dirección Técnica.</t>
  </si>
  <si>
    <t>2023-2026: 
2023: 2.500
2024: 2.500
2025: 2.500
2026: 2.500</t>
  </si>
  <si>
    <t>2023-2026: 800.000.000
Fuente: FODESAF/INAMU
Programa presupuestario: Programa actividades centrales y Programa rectoría y vigilancia de normativa y políticas públicas.</t>
  </si>
  <si>
    <t>INAMU: Dirección Estratégica, Deptos de: Políticas Públicas; Construcción de identidades y proyectos de vida, con la colaboración de todos los dptos técnicos y la Unidad de Comunicación.</t>
  </si>
  <si>
    <t>Región Central
2023: 1.000
2024: 1.000
2025: 1.000
2026: 1.000</t>
  </si>
  <si>
    <t>2023-2026: 320.000.000
Fuente: FODESAF/INAMU
Programa presupuestario: Programa actividades centrales y Programa rectoría y vigilancia de normativa y políticas públicas.
Ley 7801</t>
  </si>
  <si>
    <t>Región Chorotega
2023: 300
2024: 300
2025: 300
2026: 300</t>
  </si>
  <si>
    <t>2023-2026: 96.000.000
Fuente: FODESAF/INAMU
Programa presupuestario: Programa actividades centrales y Programa rectoría y vigilancia de normativa y políticas públicas.
Ley 7801</t>
  </si>
  <si>
    <t>Región Pacífico Central
2023: 300
2024: 300
2025: 300
2026: 300</t>
  </si>
  <si>
    <t>2023-2026: 96.000.000
Fuente: FODESAF/INAMU
Programa presupuestario: Programa actividades centrales y Programa rectoría y vigilancia de normativa y políticas públicas.
Ley 7801</t>
  </si>
  <si>
    <t>Región Brunca
2023: 300
2024: 300
2025: 300
2026: 300</t>
  </si>
  <si>
    <t xml:space="preserve">2023-2026: 96.000.000
Fuente: FODESAF/INAMU
Programa presupuestario: Programa actividades centrales y Programa rectoría y vigilancia de normativa y políticas públicas.
Ley 7801
</t>
  </si>
  <si>
    <t>Región Huetar Caribe
2023: 300
2024: 300
2025: 300
2026: 300</t>
  </si>
  <si>
    <t>Región Huetar Norte
2023: 300
2024: 300
2025: 300
2026: 300</t>
  </si>
  <si>
    <t>2023-2026: 96.000.000
Fuente: FODESAF/INAMU
Programa presupuestario: Programa actividades centrales y Programa rectoría y vigilancia de normativa y políticas públicas.
Ley 7802</t>
  </si>
  <si>
    <t>2023: 17.600
2024: 17.600
2025: 17.600
2026: 17.600</t>
  </si>
  <si>
    <t>2023-2026: 20.684.000.000 
Fuente: LEY 7972 Envejeciendo con calidad de Vida, Acápite 2 
LEY 7972 Construyendo Lazos de Solidaridad, Acápite 3
LEY 9188 Construyendo Lazos de Solidaridad
Programa Presupuestario: 029 Consejo Nacional de la Persona Adulta Mayor</t>
  </si>
  <si>
    <t>CONAPAM: Dirección Técnica, Unidad de Fiscalización Operativa.</t>
  </si>
  <si>
    <t>Región Central
2023: 8.480
2024: 8.480
2025: 8.480
2026: 8.480</t>
  </si>
  <si>
    <t xml:space="preserve">2023-2026: 9.967.000.000
Fuente: LEY 7972 Envejeciendo con calidad de Vida, Acápite 2 
LEY 7972 Construyendo Lazos de Solidaridad, Acápite 3
LEY 9188 Construyendo Lazos de Solidaridad
Programa Presupuestario: 029 Consejo Nacional de la Persona Adulta </t>
  </si>
  <si>
    <t>Región Chorotega 
2023: 985
2024: 985
2025: 985
2026: 985</t>
  </si>
  <si>
    <t>2023-2026: 1.158.000.000
Fuente: LEY 7972 Envejeciendo con calidad de Vida, Acápite 2 
LEY 7972 Construyendo Lazos de Solidaridad, Acápite 3
LEY 9188 Construyendo Lazos de Solidaridad
Programa Presupuestario: 029 Consejo Nacional de la Persona Adulta Mayor</t>
  </si>
  <si>
    <t xml:space="preserve">Región Pacífico Central 
2023: 2.537
2024: 2.537
2025: 2.537
2026: 2.537l </t>
  </si>
  <si>
    <t>2023-2026: 2.981.000.000
Fuente: LEY 7972 Envejeciendo con calidad de Vida, Acápite 2 
LEY 7972 Construyendo Lazos de Solidaridad, Acápite 3 LEY 9188 Construyendo Lazos de Solidaridad
Programa Presupuestario: 029 Consejo Nacional de la Persona Adulta Mayor</t>
  </si>
  <si>
    <t>Región Brunca 
2023: 2.035
2024: 2.035
2025: 2.035
2026: 2.035</t>
  </si>
  <si>
    <t>2023-2026: 2.392.000.000
Fuente: LEY 7972 Envejeciendo con calidad de Vida, Acápite 2 
LEY 7972 Construyendo Lazos de Solidaridad, Acápite 3
LEY 9188 Construyendo Lazos de Solidaridad
Programa Presupuestario: 029 Consejo Nacional de la Persona Adulta Mayor</t>
  </si>
  <si>
    <t>Región Huetar Caribe
2023: 1.750
2024: 1.750
2025: 1.750
2026: 1.750</t>
  </si>
  <si>
    <t>2023-2026: 2.056.000.000
Fuente: LEY 7972 Envejeciendo con calidad de Vida, Acápite 2 
LEY 7972 Construyendo Lazos de Solidaridad, Acápite 3
LEY 9188 Construyendo Lazos de Solidaridad
Programa Presupuestario: 029 Consejo Nacional de la Persona Adulta Mayor</t>
  </si>
  <si>
    <t>Región Huetar Norte
2023: 1.813
2024: 1.813
2025: 1.813
2026: 1.813</t>
  </si>
  <si>
    <t>2023-2026: 2.130.000.000
Fuente: LEY 7972 Envejeciendo con calidad de Vida, Acápite 2 
LEY 7972 Construyendo Lazos de Solidaridad, Acápite 3
LEY 9188 Construyendo Lazos de Solidaridad
Programa Presupuestario: 029 Consejo Nacional de la Persona Adulta Mayor</t>
  </si>
  <si>
    <t>2023: 2.000
2024: 3.500
2025: 5.000
2026: 6.000</t>
  </si>
  <si>
    <t>2023-2026: 10.955.000.000
Fuente: IMAS, FODESAF
Programa presupuestario: Protección y Promoción Social, Código 1212</t>
  </si>
  <si>
    <t>Financiero
Operativo</t>
  </si>
  <si>
    <t>Región Central
2023:   949
2024: 1.660
2025: 2.373
2026: 2.847</t>
  </si>
  <si>
    <t>2023-2026: 5.198.147.500
2023:   298.935.000
2024: 1.066.201.500
2025: 1.664.071.500
2026: 2.168.939.500
Fuente: IMAS, FODESAF
Programa presupuestario: Protección y Promoción Social, Código 1212</t>
  </si>
  <si>
    <t>Región Chorotega
2023: 213
2024: 373
2025: 533
2026: 639</t>
  </si>
  <si>
    <t>2023-2026: 1.166.707.500
2023:     67.095.000
2024:   239.305.500
2025:   373.495.500
2026:   486.811.500
Fuente: IMAS, FODESAF
Programa presupuestario: Protección y Promoción Social, Código 1212</t>
  </si>
  <si>
    <t>Región Pacífico Central
2023: 118
2024: 207
2025: 295
2026: 354</t>
  </si>
  <si>
    <t>2023-2026: 646.345.000
2023:     37.170.000
2024:   132.573.000
2025:   206.913.000
2026:   269.689.000
Fuente: IMAS, FODESAF
Programa presupuestario: Protección y Promoción Social, Código 1212</t>
  </si>
  <si>
    <t>Región Brunca
2023: 160
2024: 280
2025: 400
2026: 480</t>
  </si>
  <si>
    <t>2023-2026: 876.400.000
2023:     50.400.000
2024:   179.760.000
2025:   280.560.000
2026:   365.680.000
Fuente: IMAS, FODESAF
Programa presupuestario: Protección y Promoción Social, Código 1212</t>
  </si>
  <si>
    <t>Región Huetar Caribe
2023: 235
2024: 411
2025: 588
2026: 705</t>
  </si>
  <si>
    <t>2023-2026: 1.287.212.500
2023:     74.025.000
2024:   264.022.500
2025:   412.072.500
2026:   537.092.500
Fuente: IMAS, FODESAF
Programa presupuestario: Protección y Promoción Social, Código 1212</t>
  </si>
  <si>
    <t>Región Huetar Norte
2023: 325
2024: 569
2025: 811
2026: 975</t>
  </si>
  <si>
    <t>2023-2026: 1.780.187.500
2023:   102.375.000
2024:   365.137.500
2025:   569.887.500
2026:   742.787.500
Fuente: IMAS, FODESAF
Programa presupuestario: Protección y Promoción Social, Código 1212</t>
  </si>
  <si>
    <t>2023: 6.223
2024: 6.223
2025: 6.223
2026: 6.223</t>
  </si>
  <si>
    <t>2023: 2026: 10.888.494.305
Fuente: Ordinario (Gobierno Central) y Asignaciones Familiares.
02 Programa Protección de los derechos de niños, niñas y adolescentes.</t>
  </si>
  <si>
    <t>PANI: Gerencia Técnica, Direcciones Regionales y Oficinas Locales Secretaría Técnica-REDCUDI.</t>
  </si>
  <si>
    <t>Gobernanza
Financiero
Operativo</t>
  </si>
  <si>
    <t>Región Central
2023: 5.539
2024: 5.539
2025: 5.539
2026: 5.539</t>
  </si>
  <si>
    <t>2023-2026: 9.728.260.351
Fuente: Ordinario (Gobierno Central) y Asignaciones Familiares.
02 Programa Protección de los derechos de niños, niñas y adolescentes.</t>
  </si>
  <si>
    <t>Región Chorotega 
2023: 125
2024: 125
2025: 125
2026: 125</t>
  </si>
  <si>
    <t>2023-2026: 
261.806.038,48
Fuente: Ordinario (Gobierno Central) y Asignaciones Familiares.
02 Programa Protección de los derechos de niños, niñas y adolescentes.</t>
  </si>
  <si>
    <t>Región Pacífico Central 
2023: 186
2024: 186
2025: 186
2026: 186</t>
  </si>
  <si>
    <t>2023-2026: 
278.757.508,59
Fuente: Ordinario (Gobierno Central) y Asignaciones Familiares.
02 Programa Protección de los derechos de niños, niñas y adolescentes.</t>
  </si>
  <si>
    <t>Región Brunca 
2023: 62
2024: 62
2025: 62
2026: 62</t>
  </si>
  <si>
    <t xml:space="preserve">2023-2026: 90.407.841,63
Fuente: Ordinario (Gobierno Central) y Asignaciones Familiares.
02 Programa Protección de los derechos de niños, niñas y adolescentes.
</t>
  </si>
  <si>
    <t>Región Huetar Caribe 
2023: 125
2024: 125
2025: 125
2026: 125</t>
  </si>
  <si>
    <t>2023-2026: 180.815.681,25
Fuente: Ordinario (Gobierno Central) y Asignaciones Familiares.
02 Programa Protección de los derechos de niños, niñas y adolescentes</t>
  </si>
  <si>
    <t>Región Huetar Norte 
2023: 186
2024: 186
2025: 186
2026: 186</t>
  </si>
  <si>
    <t>2023-2026: 348.446.885,74
Fuente: Ordinario (Gobierno Central) y Asignaciones Familiares.
02 Programa Protección de los derechos de niños, niñas y adolescentes.</t>
  </si>
  <si>
    <t>2023: 26.000
2024: 26.000
2025: 26.000
2026: 26.000</t>
  </si>
  <si>
    <t>2023-2026: 134.114.790.328
Fuente: IMAS, FODESAF
Programa presupuestario: Protección y Promoción Social, Código 1212</t>
  </si>
  <si>
    <t>Región Central 
2023: 14.598
2024: 14.598
2025: 14.598
2026: 14.598</t>
  </si>
  <si>
    <t>2023-2026: 80.136.873.180
2023: 20.034.218.295
2024: 20.034.218.295
2025: 20.034.218.295
2026: 20.034.218.295
Fuente: IMAS, FODESAF
Programa presupuestario: Protección y Promoción Social, Código 1212</t>
  </si>
  <si>
    <t>Región Chorotega
2023: 3.886
2024: 3.886
2025: 3.886
2026: 3.886</t>
  </si>
  <si>
    <t>2023-2026: 18.067.110.180
2023: 4.516.777.545
2024: 4.516.777.545
2025: 4.516.777.545
2026: 4.516.777.545
Fuente: IMAS, FODESAF
Programa presupuestario: Protección y Promoción Social, Código 1212</t>
  </si>
  <si>
    <t>Región Pacífico Central 
2023: 2.033
2024: 2.033
2025: 2.033
2026: 2.033</t>
  </si>
  <si>
    <t>2023-2026: 9.178.608.056
2023: 2.294.652.014
2024: 2.294.652.014
2025: 2.294.652.014
2026: 2.294.652.014
Fuente: IMAS, FODESAF
Programa presupuestario: Protección y Promoción Social, Código 1212</t>
  </si>
  <si>
    <t>Región Brunca
2023: 1.895
2024: 1.895
2025: 1.895
2026: 1.895</t>
  </si>
  <si>
    <t>2023-2026: 7.403.629.732
2023: 1.850.907.433
2024: 1.850.907.433
2025: 1.850.907.433
2026: 1.850.907.433
Fuente: IMAS, FODESAF
Programa presupuestario: Protección y Promoción Social, Código 1212</t>
  </si>
  <si>
    <t>Región Huetar Caribe 
2023: 1.329
2024: 1.329
2025: 1.329
2026: 1.329</t>
  </si>
  <si>
    <t>2023-2026: 6.360.247.496
2023: 1.590.061.874
2024: 1.590.061.874
2025: 1.590.061.874
2026: 1.590.061.874
Fuente: IMAS, FODESAF
Programa presupuestario: Protección y Promoción Social, Código 1212</t>
  </si>
  <si>
    <t>Región Huetar Norte 
2023: 2.259
2024: 2.259
2025: 2.259
2026: 2.259</t>
  </si>
  <si>
    <t>2023-2026: 12.968.321.684
2023: 3.242.080.421
2024: 3.242.080.421
2025: 3.242.080.421
2026: 3.242.080.421
Fuente: IMAS, FODESAF
Programa presupuestario: Protección y Promoción Social, Código 1212</t>
  </si>
  <si>
    <t>2023 : 
2024: 30%
2025: 65%
2026: 95%</t>
  </si>
  <si>
    <t>2023-2026: 1.120.000.000
(280.000.000 por año)
Fuente: FODESAF/INAMU
Programa presupuestario: Programa rectoría y vigilancia de normativa y políticas públicas.
Ley 7801</t>
  </si>
  <si>
    <t>INAMU: Dirección Estratégica, Depto. de Violencia de Género.</t>
  </si>
  <si>
    <t>2023: 6.000
2024: 6.000
2025: 6.000
2026: 6.000</t>
  </si>
  <si>
    <t>2023-2026: 5.600.000.000
(1.400.000.000 por año)
Fuente: FODESAF/INAMU
Programa presupuestario: Programa atención a mujeres en su diversidad.
Ley 7801</t>
  </si>
  <si>
    <t>INAMU, Dirección Estratégica, Departamentos de: Violencia de género (todas las unidades), Desarrollo Regional (todas las unidades)</t>
  </si>
  <si>
    <t>Región Central 
2023: 3.500
2024: 3.500
2025: 3.500
2026: 3.500</t>
  </si>
  <si>
    <t>2023-2026: 3.508.000.000
Fuente: FODESAF/INAMU
Programa presupuestario: Programa atención a mujeres en su diversidad.
Ley 7801</t>
  </si>
  <si>
    <t>Región Chorotega
2023: 600
2024: 600
2025: 600
2026: 600</t>
  </si>
  <si>
    <t>2023-2026: 560.000.000
Fuente: FODESAF/INAMU
Programa presupuestario: Programa atención a mujeres en su diversidad.
Ley 7801</t>
  </si>
  <si>
    <t>Región Pacífico Central 
2023: 500
2024: 500
2025: 500
2026: 500</t>
  </si>
  <si>
    <t>2023-2026: 384.000.000
Fuente: FODESAF/INAMU
Programa presupuestario: Programa atención a mujeres en su diversidad.
Ley 7801</t>
  </si>
  <si>
    <t>Región Brunca 
2023: 500
2024: 500
2025: 500
2026: 500</t>
  </si>
  <si>
    <t>Región Huetar Caribe 
2023: 400
2024: 400
2025: 400
2026: 400</t>
  </si>
  <si>
    <t>2023-2026: 380.000.000
Fuente: FODESAF/INAMU
Programa presupuestario: Programa atención a mujeres en su diversidad.</t>
  </si>
  <si>
    <t>Región Huetar Norte 
2023: 500
2024: 500
2025: 500
2026: 500</t>
  </si>
  <si>
    <t>2023: 1.000
2024: 1.000
2025: 1.000
2026: 1.000</t>
  </si>
  <si>
    <t>2023-2026: 7.200.000.000
(1.800.000.000 por año)
Fuente: FODESAF/ INAMU
Programa presupuestario: Programa atención a mujeres en su diversidad.
Ley 7801</t>
  </si>
  <si>
    <t>INAMU: Dirección Estratégica, Depto. de Desarrollo Regional, todas las unidades regionales, incluyendo el fondo FOMUJERES.</t>
  </si>
  <si>
    <t>Político
Financiero</t>
  </si>
  <si>
    <t>Región Central 
2023: 200
2024: 200
2025: 200
2026: 200</t>
  </si>
  <si>
    <t>2023-2026: 1.400.000.000
Fuente: FODESAF/ INAMU
Programa presupuestario: Programa atención a mujeres en su diversidad.
Ley 7801</t>
  </si>
  <si>
    <t>Región Chorotega 
2023: 170
2024: 170
2025: 170
2026: 170</t>
  </si>
  <si>
    <t>2023-2026: 1.600.000.000
Fuente: FODESAF/ INAMU
Programa presupuestario: Programa atención a mujeres en su diversidad.
Ley 7801</t>
  </si>
  <si>
    <t>Región Pacífico Central 
2023: 160
2024: 160
2025: 160
2026: 160</t>
  </si>
  <si>
    <t>2023-2026: 1.100.000.000
Fuente: FODESAF/ INAMU
Programa presupuestario: Programa atención a mujeres en su diversidad</t>
  </si>
  <si>
    <t>Región Brunca 
2023: 155
2024: 155
2025: 155
2026: 155</t>
  </si>
  <si>
    <t>2023-2026: 1.000.000.000
Fuente: FODESAF/ INAMU
Programa presupuestario: Programa atención a mujeres en su diversidad.
Ley 7801</t>
  </si>
  <si>
    <t>Región Huetar Caribe 
2023: 155
2024: 155
2025: 155
2026: 155</t>
  </si>
  <si>
    <t>Región Huetar Norte 
2023: 160
2024: 160
2025: 160
2026: 160</t>
  </si>
  <si>
    <t>2023-2026: 1.100.000.000
Fuente: FODESAF/ INAMU
Programa presupuestario: Programa atención a mujeres en su diversidad.
Ley 7801</t>
  </si>
  <si>
    <t>2023: 4 
2024: 4
2025: 4
2026: 4</t>
  </si>
  <si>
    <t>2023-2026: 24.000.000
(6.000.000 por año)
Fuente: FODESAF / INAMU
Programa presupuestario: Programa atención a mujeres en su diversidad.
Ley 7801</t>
  </si>
  <si>
    <t xml:space="preserve">INAMU: Dirección Estratégica, Depto. de Desarrollo Regional, Unidades Regionales Brunca, Chorotega, Huetar Caribe y Pacífico Central. 
Con la colaboración del MINAE y la Dirección de Cambio Climático.
</t>
  </si>
  <si>
    <t>Región Chorotega 
2024: 1
2025: 1
2026: 1</t>
  </si>
  <si>
    <t>2023-2026: 6.000.000
Fuente: FODESAF / INAMU
Programa presupuestario: Programa atención a mujeres en su diversidad.
Ley 7801</t>
  </si>
  <si>
    <t>Región Pacífico Central 
2024: 1
2025: 1
2026: 1</t>
  </si>
  <si>
    <t>2023-2026: 6.000.000
Fuente: FODESAF / INAMU
Programa presupuestario: Programa atención a mujeres en su diversidad
Ley 7801</t>
  </si>
  <si>
    <t>Región Brunca 
2024: 1
2025: 1
2026: 1</t>
  </si>
  <si>
    <t>Región Huetar Caribe 
2024: 1
2025: 1
2026: 1</t>
  </si>
  <si>
    <t>2023: 25.400
2024: 25.900
2025: 26.400
2026: 26.900</t>
  </si>
  <si>
    <t>2023-2026: 6.331.201.357
Fuente: LEY N°7972  
Envejeciendo con calidad de Vida, Acápite 2
Programa Presupuestario: 029 Consejo Nacional de la Persona Adulta Mayor</t>
  </si>
  <si>
    <t>Operativo
Financiero.</t>
  </si>
  <si>
    <t>2023: 1.409
2024: 1.494
2025: 1.599
2026: 1.727</t>
  </si>
  <si>
    <t>2023-2026: 144.000.000
Fuente: Ministerio de Trabajo y Seguridad Social.
Programa presupuestario: 736 Consejo Nacional de Personas con Discapacidad.</t>
  </si>
  <si>
    <t>CONAPDIS: Dirección de Desarrollo Regional y Dirección Técnica.</t>
  </si>
  <si>
    <t>2023: 1.000
2024: 2.500
2025: 5.000
2026: 7.000</t>
  </si>
  <si>
    <t>2023-2026: 148.000.000
Fuente: Presupuesto Nacional, Ministerio de Trabajo y Seguridad Social.
Programa presupuestario: 732 Empleo y Seguridad Social.</t>
  </si>
  <si>
    <t>MTSS: Dirección Nacional de Seguridad Social.</t>
  </si>
  <si>
    <t>Operativo</t>
  </si>
  <si>
    <t>2023: 4.650
2024: 4.650
2025: 4.650
2026: 4.650</t>
  </si>
  <si>
    <t>2023-2026: 7.703.799.538
Fuente: Ordinario (Gobierno Central) y Ley 7972, Art. 15.
Programa presupuestario: 02 Programa Protección de los derechos de niños, niñas y adolescentes.</t>
  </si>
  <si>
    <t>PANI: Gerencia Técnica, Direcciones Regionales y Oficinas Locales.</t>
  </si>
  <si>
    <t>Región Central 
2023: 2.155
2024: 2.155
2025: 2.155
2026: 2.155</t>
  </si>
  <si>
    <t>2023-2026: 3.570.218.992,98
Fuente: Ordinario (Gobierno Central) y Ley 7971, Art. 15.
Programa presupuestario: 02 Programa Protección de los derechos de niños, niñas y adolescentes.</t>
  </si>
  <si>
    <t>Región Chorotega 
2023: 179
2024: 179
2025: 179
2026: 179</t>
  </si>
  <si>
    <t>2023-2026: 296.952.625,37
Fuente: Ordinario (Gobierno Central) y Ley 7971, Art. 15.
Programa presupuestario: 02 Programa Protección de los derechos de niños, niñas y adolescentes.</t>
  </si>
  <si>
    <t>Región Pacífico Central 
2023: 391
2024: 391
2025: 391
2026: 391</t>
  </si>
  <si>
    <t>2023-2026: 
648.205.159,37
Fuente: Ordinario (Gobierno Central) y Ley 7971, Art. 15.
Programa presupuestario: 02 Programa Protección de los derechos de niños, niñas y adolescentes.</t>
  </si>
  <si>
    <t>Región Brunca 
2023: 706
2024: 706
2025: 706
2026: 706</t>
  </si>
  <si>
    <t>2023-2026: 1.169.144.907,87
Fuente: Ordinario (Gobierno Central) y Ley 7971, Art. 15.
Programa presupuestario: 02 Programa Protección de los derechos de niños, niñas y adolescentes.</t>
  </si>
  <si>
    <t>Región Huetar Caribe 
2023: 645
2024: 645
2025: 645
2026: 645</t>
  </si>
  <si>
    <t>2023-2026: 
1.069.029.451,32
Fuente: Ordinario (Gobierno Central) y Ley 7971, Art. 15
Programa presupuestario: 02 Programa Protección de los derechos de niños, niñas y adolescentes.</t>
  </si>
  <si>
    <t>Región Huetar Norte 
2023: 574
2024: 574
2025: 574
2026: 574</t>
  </si>
  <si>
    <t>2023-2026: 950.248.401,17
Fuente: Ordinario (Gobierno Central) y Ley 7971, Art. 15.
Programa presupuestario: 02 Programa Protección de los derechos de niños, niñas y adolescentes.</t>
  </si>
  <si>
    <t xml:space="preserve">2023: 80%
2024: 80%
2025: 80%
2026: 80%  </t>
  </si>
  <si>
    <t>2023-2026: 903.581.367
Fuente: Ordinario (Gobierno Central) y Transferencia de Capital.
Programa presupuestario: Atención 03.</t>
  </si>
  <si>
    <t>PANI: Gerencia Técnica, Direcciones Regionales y Centros de Intervención Temprana.</t>
  </si>
  <si>
    <t>Gobernanza
Financiero</t>
  </si>
  <si>
    <t>Región Central 
2023: 80%
2024: 80%
2025: 80%
2026: 80%</t>
  </si>
  <si>
    <t>2023-2026: 609.857.911
Fuente: Ordinario (Gobierno Central) y Transferencia de Capital.
Programa presupuestario: Atención 03.</t>
  </si>
  <si>
    <t>Región Huetar Caribe 
2023: 80%
2024: 80%
2025: 80%
2026: 80%</t>
  </si>
  <si>
    <t>2023-2026: 157.857.728
Fuente: Ordinario (Gobierno Central) y Transferencia de Capital.
Programa presupuestario: Atención 03.</t>
  </si>
  <si>
    <t>Región Huetar Norte 
2023: 80%
2024: 80%
2025: 80%
2026: 80%</t>
  </si>
  <si>
    <t>2023-2026: 135.865.728
Fuente: Ordinario (Gobierno Central) y Transferencia de Capital.
Programa presupuestario: Atención 03.</t>
  </si>
  <si>
    <t>2023: 3.440
2024: 3.440
2025: 3.440
2026: 3.440</t>
  </si>
  <si>
    <t>2023-2026: 520.574.917
Fuente: FODESAF.
Programa presupuestario: Prevención, Promoción y Comunidad 04.</t>
  </si>
  <si>
    <t>PANI: Gerencia Técnica y Direcciones Regionales.</t>
  </si>
  <si>
    <t>Región Central 
2023: 1.900
2024: 1.900
2025: 1.900
2026: 1.900</t>
  </si>
  <si>
    <t>2023-2026: 295.394.993
Fuente: FODESAF.
Programa presupuestario: Prevención, Promoción y Comunidad 04.</t>
  </si>
  <si>
    <t>Región Chorotega 
2023: 400
2024: 400
2025: 400
2026: 400</t>
  </si>
  <si>
    <t>2023-2026: 64.998.157
Fuente: FODESAF.
Programa presupuestario: Prevención, Promoción y Comunidad 04.</t>
  </si>
  <si>
    <t>Región Pacífico Central 
2023: 340
2024: 340
2025: 340
2026: 340</t>
  </si>
  <si>
    <t>2023-2026: 62.391.053
Fuente: FODESAF.
Programa presupuestario: Prevención, Promoción y Comunidad 04.</t>
  </si>
  <si>
    <t>Región Brunca 
2023: 280
2024: 280
2025: 280
2026: 280</t>
  </si>
  <si>
    <t xml:space="preserve">2023-2026: 35.453.538
Fuente: FODESAF.
Programa presupuestario: Prevención, Promoción y Comunidad 04.
</t>
  </si>
  <si>
    <t>Región Huetar Caribe 
2023: 280
2024: 280
2025: 280
2026: 280</t>
  </si>
  <si>
    <t>2023-2026: 40.738.521
Fuente: FODESAF.
Programa presupuestario: Prevención, Promoción y Comunidad 04.</t>
  </si>
  <si>
    <t>Región Huetar Norte 
2023: 240
2024: 240
2025: 240
2026: 240</t>
  </si>
  <si>
    <t>2023-2026: 21.598.655
Fuente: FODESAF.
Programa presupuestario: Prevención, Promoción y Comunidad 04.</t>
  </si>
  <si>
    <t xml:space="preserve">
2023: 95%
2024: 95%
2025: 95%
2026: 95% </t>
  </si>
  <si>
    <t>2023-2026: 23.807.193.906
Fuente: Ley 7648 (Ordinario) y FODESAF.
Programa presupuestario: Atención 03</t>
  </si>
  <si>
    <t>Región Central 
2023: 95%
2024: 95%
2025: 95%
2026: 95%</t>
  </si>
  <si>
    <t>2023-2026: 
11.858.304.930,31
Fuente: Ley 7648 (Ordinario) y FODESAF.
Programa presupuestario: Atención 03</t>
  </si>
  <si>
    <t>Región Chorotega 2023: 95%
2024: 95%
2025: 95%
2026: 95%</t>
  </si>
  <si>
    <t>2023-2026: 2.424.431.036,98
Fuente: Ley 7648 (Ordinario) y FODESAF.
Programa presupuestario: Atención 03</t>
  </si>
  <si>
    <t>Región Pacífico Central 
2023: 95%
2024: 95%
2025: 95%
2026: 95%</t>
  </si>
  <si>
    <t>2023-2026: 2.392.002.664,94
Fuente: Ley 7648 (Ordinario) y FODESAF.
Programa presupuestario: Atención 03</t>
  </si>
  <si>
    <t>Región Brunca 
2023: 95%
2024: 95%
2025: 95%
2026: 95%</t>
  </si>
  <si>
    <t>2023-2026: 2.362.168.772,70
Fuente: Ley 7648 (Ordinario) y FODESAF.
Programa presupuestario: Atención 03</t>
  </si>
  <si>
    <t>Región Huetar Caribe 
2023: 95%
2024: 95%
2025: 95%
2026: 95%</t>
  </si>
  <si>
    <t>2023-2026: 2.425.361.273,54
Fuente: Ley 7648 (Ordinario) y FODESAF.
Programa presupuestario: Atención 03</t>
  </si>
  <si>
    <t>Región Huetar Norte 
2023: 95%
2024: 95%
2025: 95%
2026: 95%</t>
  </si>
  <si>
    <t>2023-2026: 2.344.925.227,69
Fuente: Ley 7648 (Ordinario) y FODESAF.
Programa presupuestario: Atención 03</t>
  </si>
  <si>
    <t xml:space="preserve">2024: 20%  
2025: 40% 
2026%: 60% 
</t>
  </si>
  <si>
    <t>2023-2026: 200.000.000
Fuente: Ministerio de Trabajo y Seguridad Social
Programa Presupuestario 736 CONAPDIS</t>
  </si>
  <si>
    <t>CONAPDIS
-Dirección Ejecutiva 
-Dirección Técnica
-Dirección Desarrollo Regional</t>
  </si>
  <si>
    <t>Financiero
Político
Tecnológico
Operativo</t>
  </si>
  <si>
    <t>2021: 6.933</t>
  </si>
  <si>
    <t>2023: 7.202
2024: 7.274
2025: 7.344
2026: 7.415</t>
  </si>
  <si>
    <t>2023-2026: 
326.498.892.667
Fuente: FODESAF, Lotería Nacional (JPS), Impuesto Solidario.
Programa presupuestario: 02- Negocio 02.01 Dirección FOSUVI.
Fuente: PS: Ley 8718, distribución de 50% de la utilidad neta de la Lotería Instantánea, según artículo 13.</t>
  </si>
  <si>
    <t>BANHVI, Dirección FOSUVI.</t>
  </si>
  <si>
    <t>País
Económico
Financiero
Legal
Natural</t>
  </si>
  <si>
    <t>Región Central
2023: 1.899
2024: 1.915
2025: 1.930
2026: 1.945</t>
  </si>
  <si>
    <t>2023-2026: 
61.557.904.016
Fuente: FODESAF, Lotería Nacional (JPS), Impuesto Solidario.
Programa presupuestario: 02- Negocio 02.01 Dirección FOSUVI.
Fuente: PS: Ley 8718, distribución de 50% de la utilidad neta de la Lotería Instantánea, según artículo 13.</t>
  </si>
  <si>
    <t>Región Chorotega 
2023: 822
2024: 830
2025: 840
2026: 850</t>
  </si>
  <si>
    <t>2023-2026: 
52.546.429.337
Fuente: FODESAF, Lotería Nacional (JPS), Impuesto Solidario.
Programa presupuestario: 02- Negocio 02.01 Dirección FOSUVI
Fuente: PS: Ley 8718, distribución de 50% de la utilidad neta de la Lotería Instantánea, según artículo 13.</t>
  </si>
  <si>
    <t>Región Pacífico Central
2023: 1.203
2024: 1.215
2025: 1.227
2026: 1.239</t>
  </si>
  <si>
    <t>2023-2026: 
68.254.758.885
Fuente: FODESAF, Lotería Nacional (JPS), Impuesto Solidario.
Programa presupuestario: 02- Negocio 02.01 Dirección FOSUVI.
Fuente: PS: Ley 8718, distribución de 50% de la utilidad neta de la Lotería Instantánea, según artículo 13.</t>
  </si>
  <si>
    <t>Región Brunca
2023: 583
2024: 593
2025: 602
2026: 611</t>
  </si>
  <si>
    <t>2023-2026: 
24.761.050.375
Fuente: FODESAF, Lotería Nacional (JPS), Impuesto Solidario.
Programa presupuestario: 02- Negocio 02.01 Dirección FOSUVI.
Fuente: PS: Ley 8718, distribución de 50% de la utilidad neta de la Lotería Instantánea, según artículo 13.</t>
  </si>
  <si>
    <t xml:space="preserve">Región Huetar Caribe
2023: 1.283
2024: 1.295
2025: 1.307
2026: 1.319
 </t>
  </si>
  <si>
    <t>2023-2026: 
61.020.625.197
Fuente: FODESAF, Lotería Nacional (JPS), Impuesto Solidario.
Programa presupuestario: 02- Negocio 02.01 Dirección FOSUVI.
Fuente: PS: Ley 8718, distribución de 50% de la utilidad neta de la Lotería Instantánea, según artículo 13.</t>
  </si>
  <si>
    <t>Región Huetar Norte
2023: 1.412
2024: 1.426
2025: 1.438
2026: 1.451</t>
  </si>
  <si>
    <t>2023-2026: 
58.358.124.857
Fuente: FODESAF, Lotería Nacional (JPS), Impuesto Solidario.
Programa presupuestario: 02- Negocio 02.01 Dirección FOSUVI.
Fuente: PS: Ley 8718, distribución de 50% de la utilidad neta de la Lotería Instantánea, según artículo 13.</t>
  </si>
  <si>
    <t xml:space="preserve">
2023: 451
2024: 951
2025: 1.451
2026: 1.951</t>
  </si>
  <si>
    <t xml:space="preserve">2023-2026: 2.000.000.000
Fuente: IMAS
Programa presupuestario: Programa Protección y Promoción Social, Código 1212.
</t>
  </si>
  <si>
    <t xml:space="preserve">Financiero
Legal
Operativo
</t>
  </si>
  <si>
    <t>Región Central 
2023: 192
2024: 417
2025: 642
2026: 867</t>
  </si>
  <si>
    <t>2023-2026: 887.860.311
2023: 212.860.310
2024: 437.860.310
2025: 662.860.310
2026: 887.860.311
Fuente: IMAS
Programa presupuestario: Programa Protección y Promoción Social, Código 1212</t>
  </si>
  <si>
    <t>Región Chorotega 
2023: 22
2024: 37
2025: 52
2026: 67</t>
  </si>
  <si>
    <t>2023-2026: 69.390.244
2023: 24.390.244
2024: 39.390.244
2025: 54.390.244
2026: 69.390.244
Fuente: IMAS
Programa presupuestario: Programa Protección y Promoción Social, Código 1212</t>
  </si>
  <si>
    <t>Región Pacífico Central 
2023: 76
2024: 211
2025: 346
2026: 481</t>
  </si>
  <si>
    <t>2023-2026: 489.257.206
2023: 84.257.206
2024: 219.257.206
2025: 354.257.206
2026: 489.257.206
Fuente: IMAS
Programa presupuestario: Programa Protección y Promoción Social, Código 1212</t>
  </si>
  <si>
    <t>Región Brunca 
2023: 40
2024: 120
2025: 200
2026: 280</t>
  </si>
  <si>
    <t>2023-2026: 284.345.898
2023: 44.345.898
2024: 124.345.898
2025: 204.345.898
2026: 284.345.898
Fuente: IMAS
Programa presupuestario: Programa Protección y Promoción Social, Código 1212</t>
  </si>
  <si>
    <t>Región Huetar Caribe 
2023: 121
2024: 161
2025: 201
2026: 241</t>
  </si>
  <si>
    <t>2023-2026: 254.146.341
2023: 134.146.341
2024: 174.146.341
2025: 214.146.341
2026: 254.146.341
Fuente: IMAS
Programa presupuestario: Programa Protección y Promoción Social, Código 1212</t>
  </si>
  <si>
    <t>Región Huetar Norte 
2023: 0
2024: 5
2025: 10
2026: 15</t>
  </si>
  <si>
    <t>2023-2026: 15.000.000
2023: 0
2024: 5.000.000
2025: 10.000.000
2026: 15.000.000
Fuente: IMAS
Programa presupuestario: Programa Protección y Promoción Social, Código 1212</t>
  </si>
  <si>
    <t>2023: 274.000
2024: 274.000
2025: 274.000
2026: 274.000</t>
  </si>
  <si>
    <t>2023-2026: 373.357.000.000
Fuente: IMAS, Gobierno Central, FODESAF
Programa presupuestario: Programa Protección y Promoción Social, Código 1212</t>
  </si>
  <si>
    <t>Región Central 
2023: 107.929
2024: 107.929
2025: 107.929
2026: 107.929</t>
  </si>
  <si>
    <t>2023-2026: 147.065.322.300
2023: 36.766.330.575
2024: 36.766.330.575
2025: 36.766.330.575
2026: 36.766.330.575
Fuente: IMAS, Gobierno Central, FODESAF
Programa presupuestario: Programa Protección y Promoción Social, Código 1212</t>
  </si>
  <si>
    <t>Región Chorotega 
2023: 28.934
2024: 28.934
2025: 28.934
2026: 28.934</t>
  </si>
  <si>
    <t xml:space="preserve">2023-2026: 39.426.499.200
2023: 9.856.624.800
2024: 9.856.624.800
2025: 9.856.624.800
2026: 9.856.624.800
Fuente: IMAS, Gobierno Central, FODESAF
Programa presupuestario: Programa Protección y Promoción Social, Código 1212
</t>
  </si>
  <si>
    <t>Región Pacífico Central 
2023: 22.249
2024: 22.249
2025: 22.249
2026: 22.249</t>
  </si>
  <si>
    <t>2023-2026: 30.316.588.400
2023: 7.579.147.100
2024: 7.579.147.100
2025: 7.579.147.100
2026: 7.579.147.100
Fuente: IMAS, Gobierno Central, FODESAF
Programa presupuestario: Programa Protección y Promoción Social, Código 1212</t>
  </si>
  <si>
    <t>Región Brunca 
2023: 40.771
2024: 40.771
2025: 40.771
2026: 40.771</t>
  </si>
  <si>
    <t>2023-2026: 55.555.521.600
2023: 13.888.880.400
2024: 13.888.880.400
2025: 13.888.880.400
2026: 13.888.880.400
Fuente: IMAS, Gobierno Central, FODESAF
Programa presupuestario: Programa Protección y Promoción Social, Código 1212</t>
  </si>
  <si>
    <t>Región Huetar Caribe 
2023: 40.908
2024: 40.908
2025: 40.908
2026: 40.908</t>
  </si>
  <si>
    <t>2023-2026: 55.742.200.100
2023: 13.935.550.025
2024: 13.935.550.025
2025: 13.935.550.025
2026: 13.935.550.025
Fuente: IMAS, Gobierno Central, FODESAF
Programa presupuestario: Programa Protección y Promoción Social, Código 1212</t>
  </si>
  <si>
    <t>Región Huetar Norte 
2023: 33.209
2024: 33.209
2025: 33.209
2026: 33.209</t>
  </si>
  <si>
    <t>2023-2026: 45.250.868.400
2023: 11.312.717.100
2024: 11.312.717.100
2025: 11.312.717.100
2026: 11.312.717.100
Fuente: IMAS, Gobierno Central, FODESAF
Programa presupuestario: Programa Protección y Promoción Social, Código 1212</t>
  </si>
  <si>
    <t>A.2 Número de adolescentes madres becadas para la permanencia en el sistema educativo, en cualquier oferta educativa del MEP, según el registro del SINIRUBE, a nivel nacional y regional.</t>
  </si>
  <si>
    <t>2023: 1.900
2024: 1.900
2025: 1.900
2026: 1.900</t>
  </si>
  <si>
    <t>2023-2026: 1.750.000.000
Fuente: Ley 7648 (Ordinario) y Ley 7972 Art. 14.
Programa Presupuestario: Prevención, Promoción y Comunidad 04.</t>
  </si>
  <si>
    <t>IMAS: Gerencia Técnica, Direcciones Regionales y Oficinas Locales.</t>
  </si>
  <si>
    <t>Región Central 
2023: 835
2024: 835
2025: 835
2026: 835</t>
  </si>
  <si>
    <t>2023-2026: 769.078.947
Fuente: Ley 7648 (Ordinario) y Ley 7972 Art. 14.
Programa Presupuestario: Prevención, Promoción y Comunidad 04.</t>
  </si>
  <si>
    <t>Región Chorotega 
2023: 200
2024: 200
2025: 200
2026: 200</t>
  </si>
  <si>
    <t>2023-2026: 184.210.526
Fuente: Ley 7648 (Ordinario) y Ley 7972 Art. 14.
Programa Presupuestario: Prevención, Promoción y Comunidad 04.</t>
  </si>
  <si>
    <t>Región Pacífico Central
2023: 145
2024: 145
2025: 145
2026: 145</t>
  </si>
  <si>
    <t>Región Brunca 
2023: 200
2024: 200
2025: 200
2026: 200</t>
  </si>
  <si>
    <t xml:space="preserve">2023-2026: 184.210.526
Fuente: Ley 7648 (Ordinario) y Ley 7972 Art. 14.
Programa Presupuestario: Prevención, Promoción y Comunidad 04.
</t>
  </si>
  <si>
    <t xml:space="preserve"> </t>
  </si>
  <si>
    <t>Región Huetar Caribe 
2023: 270
2024: 270
2025: 270
2026: 270</t>
  </si>
  <si>
    <t>2023-2026: 248.684.211
Fuente: Ley 7648 (Ordinario) y Ley 7972 Art. 14.
Programa Presupuestario: Prevención, Promoción y Comunidad 04.</t>
  </si>
  <si>
    <t>Región Huetar Norte 
2023: 250
2024: 250
2025: 250
2026: 250</t>
  </si>
  <si>
    <t>2023-2026: 230.263.158
Fuente: Ley 7648 (Ordinario) y Ley 7972 Art. 14.
Programa Presupuestario: Prevención, Promoción y Comunidad 04.</t>
  </si>
  <si>
    <t>2023: 10.500                      2024: 11.000                             2025: 11.500                           2026: 12.000</t>
  </si>
  <si>
    <t>2023-2026: 433.764.358.723,89
Fuente: Ingreso corriente, Ministerio de Educación Pública
Programa Presupuestario: 573.05 Educación para Jóvenes y Adultos</t>
  </si>
  <si>
    <t xml:space="preserve">Financiero
Demográfico/ Social
</t>
  </si>
  <si>
    <t>2023: 5.000
2024: 5.000
2025: 5.000
2026: 5.000</t>
  </si>
  <si>
    <t xml:space="preserve">2023-2026: 17.400.000.000 .
2023: 4.000.000.000
2024: 4.200.000.000
2025: 4.500.000.000
2026: 4.700.000.000
Fuente: FODESAF, Gobierno Central, Ley 7983, artículo 77, impuesto por cigarrillos y licores, Ley 8718, Ley 9906.
Fuente: JPS: Ley 8718, distribución de 9% a un 9,5% de la utilidad neta de las loterías, los juegos y otros productos de azar, según artículo 8 inciso g).
Programa presupuestario: Programa Régimen No Contributivo de las Pensiones 
</t>
  </si>
  <si>
    <t>CCSS: Presidencia Ejecutiva, Gerencia de Pensiones, Dirección de Administración de Pensiones y Área de Gestión de Pensiones del Régimen No Contributivo.</t>
  </si>
  <si>
    <t>2023: 146.633
2024: 151.633
2025: 156.633
2026: 161.633</t>
  </si>
  <si>
    <t>2023-2026: 850.000.000.000
2023: 197.000.000.000
2024: 212.000.000.000
2025: 217.000.000.000
2026: 224.000.000.000
Fuente: FODESAF, Gobierno Central, Ley 7983, artículo 77, impuesto por cigarrillos y licores, Ley 8718, Ley 9906.
Fuente: JPS: Ley 8718, distribución de 9% a un 9,5% de la utilidad neta de las loterías, los juegos y otros productos de azar, según artículo 8 inciso g).
Programa presupuestario: Programa Régimen No Contributivo de las Pensiones.</t>
  </si>
  <si>
    <t>PNDIP 2023-2026</t>
  </si>
  <si>
    <t>Objetivo Sectorial</t>
  </si>
  <si>
    <t>Observaciones  (Necesariamente se deben de indicar y se solicita diferenciar según condiciones de cada región y de la estrategia nacional)</t>
  </si>
  <si>
    <t>Nacional</t>
  </si>
  <si>
    <t>De acuerdo con lo programado</t>
  </si>
  <si>
    <t>Con riesgo de incumplimiento</t>
  </si>
  <si>
    <t>Con atraso Crítico</t>
  </si>
  <si>
    <t>Meta Ejecutada</t>
  </si>
  <si>
    <t xml:space="preserve">Presupuesto ejecutado </t>
  </si>
  <si>
    <t>Anual</t>
  </si>
  <si>
    <t>Medios de Verificación (Indicar el tipo de medio y adjuntar el archivo correspondiente)</t>
  </si>
  <si>
    <t>Meta Ejecutada Anual</t>
  </si>
  <si>
    <t>Objetivos</t>
  </si>
  <si>
    <t>IMAS</t>
  </si>
  <si>
    <t>Justificación ejecución mayor al 125%</t>
  </si>
  <si>
    <t>OBSERVACIONES DDS</t>
  </si>
  <si>
    <t>Presupuesto  programado- ajustado al 30 de junio  Año 2024</t>
  </si>
  <si>
    <t xml:space="preserve">173.988.425.528 </t>
  </si>
  <si>
    <t>2023-2026: 66.822.101.384 
2023: 16.705.525.346
2024: 16.705.525.346
2025: 16.705.525.346
2026: 16.705.525.346</t>
  </si>
  <si>
    <t>2023-2026: 20.643.479.188
2023: 5.160.869.797
2024: 5.160.869.797
2025: 5.160.869.797
2026: 5.160.869.797</t>
  </si>
  <si>
    <t>2023-2026: 21.297.463.288
2023: 5.324.365.822
2024: 5.324.365.822
2025: 5.324.365.822
2026: 5.324.365.822</t>
  </si>
  <si>
    <t>2023-2026: 22.742.279.896
2023: 5.685.569.974
2024: 5.685.569.974
2025: 5.685.569.974
2026: 5.685.569.974</t>
  </si>
  <si>
    <t>2023-2026: 19.712.626.976
2023: 4.928.156.744
2024: 4.928.156.744
2025: 4.928.156.744
2026: 4.928.156.744</t>
  </si>
  <si>
    <t>2023-2026: 22.770.474.796
2023: 5.692.618.699
2024: 5.692.618.699
2025: 5.692.618.699
2026: 5.692.618.699</t>
  </si>
  <si>
    <t>2023-2026: 38.220.000.000</t>
  </si>
  <si>
    <t>2023-2026: 3.554.460.000
2023: 2.429.700.000
2024: 4.859.400.000
2025: 4.859.400.000
2026: 4.859.400.000</t>
  </si>
  <si>
    <t xml:space="preserve">2023-2026: 3.554.460.000
2023: 507.780.000
2024: 1.015.560.000
2025: 1.015.560.000
2026: 1.015.560.000
</t>
  </si>
  <si>
    <t>2023-2026: 3.478.020.000
2023: 496.860.000
2024: 993.720.000
2025: 993.720.000
2026: 993.720.000</t>
  </si>
  <si>
    <t>2023-2026: 5.236.140.000
2023: 748.020.000
2024: 1.496.040.000
2025: 1.496.040.000
2026: 1.496.040.000</t>
  </si>
  <si>
    <t>2023-2026: 4.395.300.000
2023: 627.900.000
2024: 1.255.800.000
2025: 1.255.800.000
2026: 1.255.800.000</t>
  </si>
  <si>
    <t>2023-2026: 4.548.180.000
2023: 649.740.000
2024: 1.299.480.000
2025: 1.299.480.000
2026: 1.299.480.000</t>
  </si>
  <si>
    <t xml:space="preserve">2023-2026: 10.955.000.000
</t>
  </si>
  <si>
    <t>2023-2026: 5.198.147.500
2023:   298.935.000
2024: 1.066.201.500
2025: 1.664.071.500
2026: 2.168.939.500</t>
  </si>
  <si>
    <t>2023-2026: 1.166.707.500
2023:     67.095.000
2024:   239.305.500
2025:   373.495.500
2026:   486.811.500</t>
  </si>
  <si>
    <t>2023-2026: 646.345.000
2023:     37.170.000
2024:   132.573.000
2025:   206.913.000
2026:   269.689.000</t>
  </si>
  <si>
    <t>2023-2026: 876.400.000
2023:     50.400.000
2024:   179.760.000
2025:   280.560.000
2026:   365.680.000</t>
  </si>
  <si>
    <t>2023-2026: 1.287.212.500
2023:     74.025.000
2024:   264.022.500
2025:   412.072.500
2026:   537.092.500</t>
  </si>
  <si>
    <t>2023-2026: 1.780.187.500
2023:   102.375.000
2024:   365.137.500
2025:   569.887.500
2026:   742.787.500</t>
  </si>
  <si>
    <t xml:space="preserve">2023-2026: 134.114.790.328
</t>
  </si>
  <si>
    <t>2023-2026: 80.136.873.180
2023: 20.034.218.295
2024: 20.034.218.295
2025: 20.034.218.295
2026: 20.034.218.295</t>
  </si>
  <si>
    <t>2023-2026: 18.067.110.180
2023: 4.516.777.545
2024: 4.516.777.545
2025: 4.516.777.545
2026: 4.516.777.545</t>
  </si>
  <si>
    <t>2023-2026: 9.178.608.056
2023: 2.294.652.014
2024: 2.294.652.014
2025: 2.294.652.014
2026: 2.294.652.014</t>
  </si>
  <si>
    <t>2023-2026: 7.403.629.732
2023: 1.850.907.433
2024: 1.850.907.433
2025: 1.850.907.433
2026: 1.850.907.433</t>
  </si>
  <si>
    <t>2023-2026: 6.360.247.496
2023: 1.590.061.874
2024: 1.590.061.874
2025: 1.590.061.874
2026: 1.590.061.874</t>
  </si>
  <si>
    <t>2023-2026: 12.968.321.684
2023: 3.242.080.421
2024: 3.242.080.421
2025: 3.242.080.421
2026: 3.242.080.421</t>
  </si>
  <si>
    <t>2023: 451
2024: 951
2025: 1.451
2026: 1.951</t>
  </si>
  <si>
    <t>2023-2026: 2.000.000.000</t>
  </si>
  <si>
    <t>Región Central 
2023: 192
2024: 417
2025: 642
2026: 867</t>
  </si>
  <si>
    <t>2023-2026: 887.860.311
2023: 212.860.310
2024: 437.860.310
2025: 662.860.310
2026: 887.860.311</t>
  </si>
  <si>
    <t>Región Chorotega 
2023: 22
2024: 37
2025: 52
2026: 67</t>
  </si>
  <si>
    <t>2023-2026: 69.390.244
2023: 24.390.244
2024: 39.390.244
2025: 54.390.244
2026: 69.390.244</t>
  </si>
  <si>
    <t>Región Pacífico Central 
2023: 76
2024: 211
2025: 346
2026: 481</t>
  </si>
  <si>
    <t>2023-2026: 489.257.206
2023: 84.257.206
2024: 219.257.206
2025: 354.257.206
2026: 489.257.206</t>
  </si>
  <si>
    <t>Región Brunca 
2023: 40
2024: 120
2025: 200
2026: 280</t>
  </si>
  <si>
    <t xml:space="preserve">2023-2026: 284.345.898
2023: 44.345.898
2024: 124.345.898
2025: 204.345.898
2026: 284.345.898
</t>
  </si>
  <si>
    <t>Región Huetar Caribe 
2023: 121
2024: 161
2025: 201
2026: 241</t>
  </si>
  <si>
    <t>2023-2026: 254.146.341
2023: 134.146.341
2024: 174.146.341
2025: 214.146.341
2026: 254.146.341</t>
  </si>
  <si>
    <t>Región Huetar Norte 
2023: 0
2024: 5
2025: 10
2026: 15</t>
  </si>
  <si>
    <t>2023-2026: 15.000.000
2023: 0
2024: 5.000.000
2025: 10.000.000
2026: 15.000.000</t>
  </si>
  <si>
    <t>2023-2026: 373.357.000.000</t>
  </si>
  <si>
    <t>Región Central 
2023: 107.929
2024: 107.929
2025: 107.929
2026: 107.929</t>
  </si>
  <si>
    <t>2023-2026: 147.065.322.300
2023: 36.766.330.575
2024: 36.766.330.575
2025: 36.766.330.575
2026: 36.766.330.575</t>
  </si>
  <si>
    <t>Región Chorotega 
2023: 28.934
2024: 28.934
2025: 28.934
2026: 28.934</t>
  </si>
  <si>
    <t>2023-2026: 39.426.499.200
2023: 9.856.624.800
2024: 9.856.624.800
2025: 9.856.624.800
2026: 9.856.624.800</t>
  </si>
  <si>
    <t>Región Pacífico Central 
2023: 22.249
2024: 22.249
2025: 22.249
2026: 22.249</t>
  </si>
  <si>
    <t>2023-2026: 30.316.588.400
2023: 7.579.147.100
2024: 7.579.147.100
2025: 7.579.147.100
2026: 7.579.147.100</t>
  </si>
  <si>
    <t>Región Brunca 
2023: 40.771
2024: 40.771
2025: 40.771
2026: 40.771</t>
  </si>
  <si>
    <t>2023-2026: 55.555.521.600
2023: 13.888.880.400
2024: 13.888.880.400
2025: 13.888.880.400
2026: 13.888.880.400</t>
  </si>
  <si>
    <t>Región Huetar Caribe 
2023: 40.908
2024: 40.908
2025: 40.908
2026: 40.908</t>
  </si>
  <si>
    <t>2023-2026: 55.742.200.100
2023: 13.935.550.025
2024: 13.935.550.025
2025: 13.935.550.025
2026: 13.935.550.025</t>
  </si>
  <si>
    <t>Región Huetar Norte 
2023: 33.209
2024: 33.209
2025: 33.209
2026: 33.209</t>
  </si>
  <si>
    <t>2023-2026: 45.250.868.400
2023: 11.312.717.100
2024: 11.312.717.100
2025: 11.312.717.100
2026: 11.312.717.100</t>
  </si>
  <si>
    <t>INDICADOR SECTORIAL IMAS hace el registro.</t>
  </si>
  <si>
    <t>Aumentar la atención de los hogares en pobreza extrema mediante transferencias estatales que cubran las necesidades alsimentarias de las personas</t>
  </si>
  <si>
    <t>Puntos porcentuales de hogares en pobreza extrema atendidos mediante transferencias estatales según ENAHO</t>
  </si>
  <si>
    <t>2020: 9.99 pp</t>
  </si>
  <si>
    <t>2021: 6,34 p.p</t>
  </si>
  <si>
    <t>2021: 13,52 p.p</t>
  </si>
  <si>
    <t>Región Chorotega 2023: 14,81 p.p          2024 16,15 p.p                  2025 17,53 p.p        2026 18,95 p.p</t>
  </si>
  <si>
    <t>2021: 18,21 p.p</t>
  </si>
  <si>
    <t>Región Pacífico Central           2023:19,90 p.p              2024 21,64 p.p                  2025 23,43 p.p       2026 25.27 p.p</t>
  </si>
  <si>
    <t>2021: 20,32 p.p</t>
  </si>
  <si>
    <t>2021: 12,69 p.p</t>
  </si>
  <si>
    <t>Región Huetar Caribe           2023: 13,80 p.p             2024 14,95 p.p                  2025 16,93 p.p        2026 17,35 p.p</t>
  </si>
  <si>
    <t xml:space="preserve">2021: 15,24 p.p </t>
  </si>
  <si>
    <t xml:space="preserve">Región Huetar Norte              2023: 16,15 p.p              2024 17,08 p.p                  2025 18,04 p.p         2026 19.03 p.p </t>
  </si>
  <si>
    <t>Garantizar los derechos de las personas para vivir dignamente en sus hogares, en entornos seguros, protectores e inclusivos, satisfaciendo las necesidades fundamentales que pavorezcan su desarrollo humano</t>
  </si>
  <si>
    <t>Número de personas en situación de dependencia y/o personas cuidadoras que cuentan con al menos un servicio o apoyo estatal.</t>
  </si>
  <si>
    <t>Campos Adicionales de Presupuesto</t>
  </si>
  <si>
    <t>Lecciones Aprendidas</t>
  </si>
  <si>
    <t>Clasificación del grado de Avance</t>
  </si>
  <si>
    <t>De acuerdo con lo programado
(Superior de 90 %)</t>
  </si>
  <si>
    <t>Con riesgo de incumplimiento
(De 89.99% a 50%)</t>
  </si>
  <si>
    <t>Con atraso Crítico
(De 89.99% a 50%)</t>
  </si>
  <si>
    <t>Medios de Verificación (Indicar el tipo de medio y adjuntar el archivo correspondiente, si son infomes donde esta el dato que justifique, bases de datos sin datos persoanles)</t>
  </si>
  <si>
    <t>Campos Adicionales de Presupuesto, ()cuando hay uan sobre o sub ejecución</t>
  </si>
  <si>
    <t>Presupuesto  programado- ajustado al 31 de diciembre 2024  ( el que se aportó en el informe del informe I semstre 2024)</t>
  </si>
  <si>
    <t>En la región Chorotega se logró un alcance de un 98,9% del total de la meta proyectada, lo cual representó la atención de 369 hogares con personas cuidadoras mediante el subsidio de Atención a familias, en el motivo de Dependencia Severa.</t>
  </si>
  <si>
    <t>Del total de personas con baremos aplicados en esta región que fueron 319, se logró beneficiar a un 56,11% que corresponden a 179 hogares. Lo anterior representa, un alcance regional de 86.5%.</t>
  </si>
  <si>
    <t xml:space="preserve">El no alcance de la meta se vincula a la no ubicación de hogares que cumplan los requisitos y condiciones establecidas institucionalmente. </t>
  </si>
  <si>
    <t>De la meta anual 2024 para la Región Huetar Caribe que era de 411 hogares, se logró subsidiar con el motivo de dependencia a 251 hogares que cumplieron con los requisitos y condicionalidades establecidas, lo que representó un alcance porcentual de un 61.1%.</t>
  </si>
  <si>
    <t>Se realizan visitas a personas con edades avanzadas, pero por el tipo de actividades a las que se dedican, son personas con autonomia, que requieren apoyo para la ejecución de actividades agricolas y de subsistencia, pero que no presentan un grado de dependencia severa, por lo que no contabilizan para la meta establecida al no cumplir con las condiciones requeridas.</t>
  </si>
  <si>
    <t>El cambio de estrategia implementada y el aumento en los recursos presupuestarios, contribuyó a beneficiar a una mayor cantidad de hogares, ubicando a la región Brunca como la segunda en inversión y cantidad de hogares beneficiados.</t>
  </si>
  <si>
    <t>En esta región, durante el período en análisis, se presentó una mayor cantidad de hogares solicitantes según datos de la Lista de Elegibles. Esta región se ubica en el cuarto lugar en cuanto a la cantidad de población beneficiaria a nivel nacional.</t>
  </si>
  <si>
    <t xml:space="preserve">No se identfiican obstáculos, dado que se logró el alcance de la meta establecida, e incluso la misma fue superada. </t>
  </si>
  <si>
    <t>X</t>
  </si>
  <si>
    <r>
      <t>El cambio de estrategia de ejecución por medio de la priorización de asignación del subsidio a la población adulta mayor, hogares bajo la modalidad de intervención de desarrollo integral (MIDI), hogares identificados mediante el formulario de atención o la solicitud de citas y a partir de la Lista de elegibles, permitió realizar un total de</t>
    </r>
    <r>
      <rPr>
        <b/>
        <sz val="10"/>
        <rFont val="Helvetica"/>
      </rPr>
      <t xml:space="preserve"> </t>
    </r>
    <r>
      <rPr>
        <sz val="10"/>
        <rFont val="Helvetica"/>
      </rPr>
      <t xml:space="preserve">8 procesos de aprobación masiva del subsidio Atención a Familias, permitiendo priorizar a los hogares según Línea de Pobreza por Discapacidad (LPD) conforme a los Sistemas de Información Social de la institución y calificación de pobreza según SINIRUBE extrema y básica.
Además, las atenciones realizadas por las personas profesionales competentes determinaron la asignación urgente del subsidio.
Lo anterior permitió un alcance del 300,38% de la meta establecida. 
Según los datos históricos de ejecución de Atención a Familias, el 2024 fue el año que registra mayor inversión de recursos, lo que implica una mayor cobertura de hogares en situación de pobreza. </t>
    </r>
  </si>
  <si>
    <t xml:space="preserve">La inversión y la cantidad de hogares beneficiarios en esta región, la ubican en tercer lugar de ejecución a nivel nacional, tomando en cuenta aspectos como la atención de hogares en zonas froterizas y con bajos índices de desarrollo social. </t>
  </si>
  <si>
    <t>Lecciones Aprendidas
(solo para las de rezago minimo 3 lecciones aprendidas,pero se si quiere peude anotar )</t>
  </si>
  <si>
    <t xml:space="preserve">El presupuesto que se aprobó para el subsidio de Atención a familias en el año 2024 no se regionalizó según región MIDEPLAN, sino que ante las nuevas estrategias de gestión del subsidio, la gestión presupuestaria se realizó desde el nivel central estableciendo parámetros y criterios de priorización para la asignación, trascendiendo asignaciones por ubicación geográfica.  Además, el presupuesto consignado hace referencia a la totalidad destinada para el subsidio y no es exclusivo para el indicador. </t>
  </si>
  <si>
    <t xml:space="preserve">Se implementó un cambio de la estrategia de ejecución del subsidio, mediante la aprobación de periodos menores a los proyectados, por lo que con los mismos recursos presupuestarios es posible la atención de una mayor cantidad de hogares, con especial énfasis en los que califiquen según Línea de Pobreza por Discapacidad (LPD) conforme a los Sistemas de Información Social de la institución y pobreza según SINIRUBE extrema y básica. 
Además, se dió un incremento de nuevos recursos presupuestos a partir del segundo semestre, los cuales permitieron beneficiar a más hogares en situación de pobreza durante el último trimestre del año. </t>
  </si>
  <si>
    <t>El cambio de la estrategia con la ejecución por menos cantidad de meses, permitió aumentar la cantidad de hogares que reciben el subsidio, dando prioridad a aquellos que se encuentran en situación de pobreza extrema según SINIRUBE y Línea de Pobreza por Discapacidad según SIPO. 
El ingreso de nuevos recursos permitió beneficiar a más hogares en situación de pobreza y beneficiar a los hogares registrados en lista de elegibles y que cumplen los requisitos al 100%</t>
  </si>
  <si>
    <t>La aprobación del subsidio mediante PROSI  (procesos automáticos) permitió su asignación a una alta cantidad de hogares en esta región, dando prioridad a los hogares en situación de pobreza extrema y básica según datos del SINIRUBE y según SIPO en pobreza por Discapacidad.  
Un elemento importante a tomar en cuenta según la estrategia establecida es que los hogares en pobreza básica se beneficiaron por menos periodos con respecto a los hogares en extrema pobreza, lo que permite aumentar la cantidad de hogares y la cantidad de periodos a otorgar según prioridad.</t>
  </si>
  <si>
    <t>En esta región aumentó la inversión de recursos, lo que se ve reflejado en la cantidad de hogares en situación de pobreza beneficiados, lo anterior favorecido ante el cambio de estrategia de ejecución a través de los PROSI (procesos automáticos), así como la labor realizada por los equipos de las Unidades Locales de Desarrollo Social.</t>
  </si>
  <si>
    <t>Otorgar menos meses a los hogares en situación de pobreza básica, permitió aumentar la cantidad de hogares beneficiarios en situación de pobreza Extrema y Línea de Pobreza por Discapacidad SIPO, tomando en cuenta los problemas socioeconómicos y de seguiridad que enfrenta la zona.</t>
  </si>
  <si>
    <t>La ejecución del subsidio de manera masiva, ha permitido beneficiar a una mayor cantidad de hogares que son atendidos por las personas profesionales competentes de las Unidades Locales de Desarrollo Sociales y que se registran en la lista de elegibles, lo que ha permitido una mayor inversión en la región.</t>
  </si>
  <si>
    <t>Se logró atender casi a la totalidad de hogares en situación de pobreza según SINIRUBE o Línea de Pobreza por Discapacidad SIPO, como un factor protector para hacer frente a los factores vinculados con la seguridad y la atención de necesidades básicas.</t>
  </si>
  <si>
    <t>Esta región es la segunda con mayor ejecución en el subsidio de Atención a familias a nivel nacional,  lo que permitió beneficiar a mayor cantidad de población en situación de pobreza, con mayor énfasis en los hogares en extrema pobreza.</t>
  </si>
  <si>
    <t xml:space="preserve">Se realizó el seguimiento mensual de las resoluciones ingresadas por las ARDS, así como las fuentes de financiamiento utilizadas, mediante la generación de reportes  en los sistemas institucionales. Este ejercicio permitió contar con los montos ejecutados, los compromisos ingresados y los recursos disponibles, como fundamento para el análisis y la toma de decisiones durante todo el año. Se logró un cumplimieto del 121% de la meta programada. </t>
  </si>
  <si>
    <t>No aplica</t>
  </si>
  <si>
    <t>No se identifican obstáculos.</t>
  </si>
  <si>
    <t xml:space="preserve">La coordinación dentre las diferentes Areas Regionales de Desarrollo Social  que se ubican en esta región permitió tener un seguimiento para el cumplimiento de la meta y los recursos presupuestarios asignados, lo cual indicidió de forma directa en el cumplimiento y alcance mayor de la meta programada. </t>
  </si>
  <si>
    <t>No se identifican obstáculos</t>
  </si>
  <si>
    <t>El presupuesto que se aprobó para la Transferencia Monetaria Condicionada Cuidado y Desarrollo Infantil en el año 2024 no se regionalizó según región MIDEPLAN, sino que ante las nuevas estrategias de gestión del subsidio, la gestión presupuestaria se realizó desde el nivel central estableciendo parámetros y criterios de priorización para la asignación, trascendiendo asignaciones por ubicación geográfica.</t>
  </si>
  <si>
    <t>Mediante la estrategia de aprobación masiva de subsidio Atención a familias, se  acortó el tiempo de espera para de los hogares solicitantes. Además, permitió aumentar la cobertura de la población beneficiada, logrando un alcance porcentual de un 333%.</t>
  </si>
  <si>
    <t>La estrategia permitió realizar una mejor distribución  del presupuesto del subsidio de Atención a familias, consideraron factores que afectan a las poblaciones residentes, como lo son las actividades asociadas a la pesca y el turismo, y  en como estas se ven afectadas debido a factores ambientales, laborales o de seguridad. 
En esta región, la ejecución de la meta ha sido de un 229,17%.</t>
  </si>
  <si>
    <t>El seguimiento a la ejecución permitió dar continuidad a la Transferencia Monetaria Condicionada y cumplir con la meta establecida; los lineamientos emitidos a nivel interno contribuyeron a la mejora en la gestión presupuestario de la Transferencia Monetaria Condicionada permitiendo  favorecer una mayor cantidad de personas a lo programado.</t>
  </si>
  <si>
    <t>En la región Pacífico Central se logró el cumplimiento de las metas establecidas, e inclusive estas se sobrepasaron debido al seguimiento presupuestario en conjunto con el Área Regional de Desarrollo Social y las Unidades Locales de Desarrollo Social, sobre las resoluciones y los ajustes presupuestarios requeridos por fuente de financiamiento.</t>
  </si>
  <si>
    <t>La ejecucion de esta región está de acuerdo con lo programado y se mantuvo la coordinación de la población que ingresó de las personas menores de edad a la modalidad de las Casas de la Alegria, que se atiendieron en el último trimestre del año. Además, se establecieron lineamientos y procesos de seguimiento para mejorar el monitoreo e inversión presupuestaria.</t>
  </si>
  <si>
    <t xml:space="preserve">El logro de la meta se debe al seguimiento presupuestario en conjunto con las Unidades Locales de Desarrollo Social de Limón, Pococí y Talamanca para el ingreso de resoluciones y los ajustes presupuestarios requeridos según las solicitudes pendientes.
Además, el Área Regional de Desarrollo Social implementó estrategias de identificación de nuevas personas menores de edad beneficiarias, lo que permitió la ejecución efectiva de los recursos disponibles. </t>
  </si>
  <si>
    <t xml:space="preserve">Esta región se caracteriza por la asignación de la transferencia monetaria condicionada para el pago de los servicios de cuido y un seguimiento de las sustituciones según lista de elegibles. Se realizaron seguimientos y monitoreos presupuestarios desde oficinas centrales, con la finalidad de mejorar la inversión presupuestaria y favorecer a más personas con la transferencia monetaria condicionada. </t>
  </si>
  <si>
    <t>El ARDS realizó una depuración de solicitudes registradas en la lista de elegibles de años anteriores, con el fin de atender las necesidades de cuidado y desarrollo infantil de las personas menores de edad y sus hogares solicitantes, lo que permitió un uso eficiente de los recursos presupuestarios disponibles, logrando un alcance en la meta física mayor al programado. Además, el financiamiento de las personas se realiza por diferente cantidad de periodos, lo que permite una mayor cobertura.</t>
  </si>
  <si>
    <t>Durante el año 2024 se logró beneficiar a 2.518 mujeres cuidadoras de personas con dependencia severa, alcanzando un cumplimiento de la meta a nivel nacional del 71,9%, según lo programado.
Desde los departamentos de Atención Integral e Interinstitucional/SINCA y Bienestar Familiar, se trabajó en la depuración de la lista de personas con el Baremo de la Valoración de la Dependencia y la Intensidad de los Apoyos (BVD), la cual fue remitida a las Áreas Regionales de Desarrollo Social para su revisión, análisis y utilización, lo que permitió un aumento en la identificación de las personas con grado de dependencia severa y la correspondiente asignación del subsidio. 
Por otro lado, la incorporación del BVD en el SINIRUBE, permitió que las personas profesionales obtuvieran el grado de dependecia de manera inmediata, lo que reduce los tiempos de espera para la aprobación del subsidio Atención a Familias, motivo 07-Dependencia Severa. 
La región Central concentra un 45,27% de la ejecución, y le sigue la región Chorotega con una ejecución de un 14,85%.</t>
  </si>
  <si>
    <t>En el año 2024 fueron aplicados 5.334 baremos a nivel nacional con corte al 19/12/2024, no obstante, solo 2.518 se vincularon a mujeres cuidadoras de personas con grado de dependencia severa, condiciones necesarias para la asignación del  subsidio.
Además, se identificaron hogares donde la persona cuidadora era un hombre (357), por lo que no se contabiliza para la meta establecida, al igual que los casos que calificaron según la Línea de Pobreza por Discapacidad según SIPO.</t>
  </si>
  <si>
    <t>A pesar de que han aplicado 5.334 baremos a nivel nacional con corte al 19/12/2024, solamente se han identificado 2.518 mujeres cuidadoras de personas con grado de dependencia severa para la asignación del  subsidio.
Además, se identificaron hogares donde la persona cuidadora era un hombre (357), y a pesar de que se ha atendido por la institución, esto no se contabiliza para la meta establecida, tampoco aquellos casos que califican según la Línea de Pobreza por Discapacidad según SIPO; a pesar de que esta medición es válida, tanto para el IMAS, como para la DESAF.</t>
  </si>
  <si>
    <t>La forma en que se ha ejecutado el subsidio ha permitido beneficiar a una mayor cantidad de personas menores de edad con una sobreejecución de recursos según los hogares en situación de pobreza.  Además,  responde a los montos establecidos que se aplican de acuerdo a los tipos de modalidad que existen y periodos que se otorgan.</t>
  </si>
  <si>
    <t>Se aplicaron baremos en hogares donde habían 2 o más personas con dependencia severa que cumplían el perfil, pero para la institución sólo se puede otorgar un subsidio por hogar por persona cuidadora, incidiendo en el alcance de la metas física y presupuestaria. 
La aplicación de Baremo para la identificación de la población con dependencia severa se vio afectada por la peligrosidad en términos de seguridad ciudadana de algunas zonas del Gran Area Metropolitana.
Se identificaron hogares donde la persona cuidadora es un hombre (142), y a pesar de que se han atendido por la institución y se ha otorgado el subsidio, esto no se contabiliza para la meta establecida.</t>
  </si>
  <si>
    <t xml:space="preserve">En la región central se realizó la aplicación de baremos a una importante cantidad de personas, de las cuales únicamente 1.140 cumplieron con los requisitos y condicionalidades establecidas, por lo que el alcance de la meta fue de un 68,7% al cierre del 2024.
Las Áreas Regionales de Desarrollo Social (ARDS) establecieron estrategias para identificación de las personas con dependencia, en coordinación con otras instituciones y organizaciones a nivel local. 
Se destaca el trabajo realizado por el ARDS Heredia en coordinación con la Municipalidad del cantón central. 
Además, una vez incorporado el Baremo en el SINIRUBE, se dio la posibilidad de que otras instituciones iniciaran con su aplicación y con eso aumentar la cantidad de hogares beneficiados. </t>
  </si>
  <si>
    <t>Se no presentaron obstáculos.</t>
  </si>
  <si>
    <t>En esta región, se logró identificar de manera oportuna a hogares con personas con grado de dependencia severa y que cumplían el perfil establecido institucionalmente para el otorgamiento del subsidio, lo que permitió el alcance de la meta establecida para el 2024.</t>
  </si>
  <si>
    <t>El presupuesto se aplica a partir de que se ingrese el Baremo por lo que la cantidad de meses son menores a 12 lo que tiene una implicación en la ejecución del presupuesto.</t>
  </si>
  <si>
    <t xml:space="preserve">La aplicación de Baremos con dependencia severa se vió afectada por la peligrosidad que presentan algunas zonas de la región.
Se realizó un esfuerzo para la aplicación de baremos, pero solo se logró beneficiar a 251 hogares con este motivo, dado que el resto de hogares no cumplieron con los requisitos y condiciones establecidas a nivel institucional; como por ejemplo los 41 hombres cuidadores que no se contabilizan para la meta. Estos aspectos inciden de forma directa tanto en la meta física como en la meta presupuestaria. </t>
  </si>
  <si>
    <t xml:space="preserve">Por lo extenso del territorio de la Region Huetar Norte, se logró beneficiar a  296 hogares que cumplieron con los requisitos establecidos para el otorgamiento del subsidio, lo cual es un 52.0% de la meta establecida. 
A pesar de que no se pueden contabilizar en la meta, se identificacon 48 hombres cuidadores de personas con grado de dependencia severa en esta region, los cuales se beneficiaron con el subsidio. </t>
  </si>
  <si>
    <t xml:space="preserve">El presupuesto que se aprobó no se regionaliza según región MIDEPLAN ni por motivos del subsidio Atención a familias.
En el proceso de seguimiento se identificó la necesidad de ampliar la población meta a personas, dado que el enfoque en mujeres limitaba el visibilizar hombres cuidadores que estaban siendo captados por la institución y subsidiados.  </t>
  </si>
  <si>
    <t xml:space="preserve">Se requiere brindar mayor seguimiento a las instituciones que conforman el SINCA para el alojamiento de la oferta programática en el SINIRUBE para población en situación en dependencia, incentivar la implementación del baremo en las instituciones, y dar seguimiento a las oportunidades de mejora identificadas en la implementación del baremo por parte de las instituciones.
</t>
  </si>
  <si>
    <t>Se identificaron hogares donde la persona cuidadora eraa un hombre (142), y a pesar de que se han atendido por la institución y se ha otorgado el subsidio, esto no se contabiliza para la meta establecida.   Además, el número de eventos otorgados después de aplicado el Baremo son menos a los programados por tanto el presupuesto es menor al establecido</t>
  </si>
  <si>
    <t>La aplicación de Baremos con dependencia severa se vió afectado por la peligrosidad que presentan algunas zonas de la región. Otro factor que afecta es que existen hogares que se les aplico el Baremo pero no cumplieron con los requisitos y condiciones establecidas, como por ejemplo los 41 hombres cuidadores que no se contabilizan para la meta  y la cantidad de meses otorgados para el subsidio son menores a los programados.</t>
  </si>
  <si>
    <t>Como parte de la programación realizada para la aplicación de baremos, se realizaron visitas a personas con edades avanzadas donde manifiestan que por el tipo de actividades a las que se dedican, son personas con autonomia y lo que requieren son otro tipo de apoyos para la ejecución de la misma, pero que no presentan un grado de dependencia severa, por lo que no contabilizan para la meta establecida al no cumplir con las condiciones requeridas.</t>
  </si>
  <si>
    <t>La asignación de presupuesto adicional permitió el incremento en la cantidad de personas beneficiarias, inclusive en una cantidad mayor a la establecida para este periodo. Sin embargo, el periodo del año en el que ingresaron los recursos limitó la posibilidad de otorgar la TMC durante todo el año a un grupo importante de personas estudiantes, ya que la TMC se otorga a partir del momento en que se aprueba y hacia los meses en adelante.</t>
  </si>
  <si>
    <t>El alcance de la meta física se enfoca en priorizar a la población en situación de pobreza extrema o básica, según el SINIRUBE, con el objetivo de garantizar el cumplimiento del ODS N° 4, que promueve la movilidad socioeconómica ascendente y constituye un factor clave para la superación de la pobreza. Es importante destacar que esta región presenta mejores condiciones para el desarrollo, lo que ha favorecido la presencia de población en provincias donde existe una amplia oferta de modalidades educativas avaladas por el MEP, lo cual facilita la incorporación de los estudiantes al sistema educativo.</t>
  </si>
  <si>
    <t>En esta región, se cumple con la meta física establecida, priorizando a los estudiantes en situación de pobreza extrema o básica, utilizando la información proporcionada por el SINIRUBE. Además, se lleva a cabo la verificación correspondiente para asegurar el cumplimiento de las condicionalidades educativas por parte de la población beneficiaria, con el fin de continuar con el proceso de TMC.  De esta manera, se contribuye al logro del Objetivo de Desarrollo Sostenible N° 4, relacionado con la educación de calidad. 
Esta región se distingue por incluir territorios en zonas fronterizas y costeras, donde reside una población en situación de pobreza, la cual ha sido identificada como prioritaria para Avancemos.</t>
  </si>
  <si>
    <t>En la región se ha superado la meta física establecida, con un enfoque en la priorización de los estudiantes en situación de pobreza extrema o básica, utilizando los datos del SINIRUBE. Asimismo, se lleva a cabo la verificación necesaria para garantizar el cumplimiento de las condicionalidades educativas de la población beneficiaria, permitiendo su continuidad en el programa TMC. De esta manera, se contribuye al logro del Objetivo de Desarrollo Sostenible N° 4.
Esta región se distingue por ser una de las más afectadas por condiciones de desventaja social, abarcando también a la población en zonas costeras.</t>
  </si>
  <si>
    <t>En la región se cumple con la meta física, priorizando a los estudiantes en situación de pobreza extrema o básica, utilizando los datos proporcionados por el SINIRUBE. Además, se realiza la verificación correspondiente para garantizar el cumplimiento de las condicionalidades educativas de la población beneficiaria, permitiendo su continuidad en el programa TMC. De este modo, se contribuye al cumplimiento del ODS N° 4, enfocado en la educación.
Esta región se caracteriza por presentar las condiciones de mayor desventaja social, abarcando poblaciones en territorios indígenas, así como en zonas fronterizas y costeras.</t>
  </si>
  <si>
    <t>En esta región se ha alcanzado la meta física, priorizando a la población en situación de pobreza extrema o básica, utilizando los datos del SINIRUBE. Además, se realiza la verificación correspondiente para asegurar el cumplimiento de las condicionalidades educativas de la población beneficiaria, lo que permite su continuidad en el programa TMC. Es importante destacar que la región incluye poblaciones de territorios indígenas y zonas costeras, áreas donde el índice de pobreza es elevado, lo que justifica la asignación de la TMC a estos grupos. De esta manera, se contribuye al cumplimiento del ODS relacionado con la educación.</t>
  </si>
  <si>
    <t>En esta región se ha superado la meta física, priorizando a la población en situación de pobreza extrema o básica, utilizando los datos proporcionados por el SINIRUBE. Esto coincide con la información que indica que más de la mitad de los distritos de la región se encuentran en pobreza extrema, especialmente aquellos ubicados en zonas fronterizas, que se caracterizan por sus condiciones de desventaja social.</t>
  </si>
  <si>
    <t>Se logró alcanzar y superar la meta física, contribuyendo al cumplimiento del Objetivo de Desarrollo Sostenible (ODS) Nº 4. Este objetivo busca garantizar una educación inclusiva, equitativa y de calidad, promoviendo la movilidad social de los estudiantes beneficiarios. Se realizaron verificaciones rigurosas del cumplimiento de las condicionalidades educativas establecidas, asegurando la continuidad de los estudiantes en la Transferencia Monetaria Condicionada (TMC), conforme a los criterios del Consejo de Coordinación de Avancemos.
La identificación y otorgamiento de la TMC a mayor cantidad de personas fue posible  debido a la implementación de diversos mecanismos.</t>
  </si>
  <si>
    <t>Aunque esta región alberga un mayor número de personas estudiantes receptoras de la TMC Avancemos, también se caracteriza por tener un nivel socioeconómico más alto, lo que puede dar lugar a que algunos hogares no califiquen según los criterios de la línea de pobreza,  limitando su elegibilidad para el programa.</t>
  </si>
  <si>
    <t>No se identifican</t>
  </si>
  <si>
    <t xml:space="preserve">El presupuesto que se aprobó no se regionaliza según región MIDEPLAN. </t>
  </si>
  <si>
    <t>Retraso en el alojamiento del baremo en el SINIRUBE por lo que el proceso de implementación del baremo por parte de las instituciones del SINCA, se atrasó considerablemente.
La Cantidad de personas funcionarias capacitadas para la aplicación del Instrumento de Valoración de la Dependencia Baremo respecto a la cantidad de personas funcionaras que lo aplican en Instituciones como CONAPAM y CONAPDIS afecta la cantidad de baremos aplicados y la identificación de la poblacón objetivo. 
Falta de alojamiento de la oferta de servicios en SINIRUBE por parte de instituciones que atienden a la población objetivo, por ejemplo los Gobiernos Locales.</t>
  </si>
  <si>
    <t>2023: 4.008        
2024: 5.050       
2025: 6.100       
2026: 7.160</t>
  </si>
  <si>
    <t xml:space="preserve">La meta alcanzada corresponde a la cantidad de persnas que se les aplicó el baremo y que pudieron acceder a servicios desde el IMAS, CONAPDIS y CONAPAM.
El Alojamiento del Instrumento para la Valoración de la Dependencia Baremo en SINIRUBE, a partir del 26 de agosto de 2024 lo cual permite alimentarlo por parte de las instituciones que integran el SINCA, así como la consulta correspondiente.
Incorporación de instituciones como CONAPDIS y CONAPAM en la Implementación del instrumento Baremo, además del IMAS.
Consolidación del baremo como instrumento base para el otorgamiento de servicios y subsdios en otras instituciones del Sistema dirigidos a la población en situación de dependencia.
</t>
  </si>
  <si>
    <t>Anexo 1.  Base de datos SINIRUBE Hogares en Pobreza Atendidos Anual 2024  
Anexo 2. Constancia de evidencias que incluye:
-Acuerdo de Consejo Directivo No.: 219-11-2024 Sobre Aprobación de Modificación de recursos entre beneficios 03-2024
-IMAS-DDS-DBF-0431-2024 Informe del PROSI de noviembre 2024
-Oficio DFOE-BIS-0584 de la Contraloría General de la Republica donde se aprueba el Presupuesto Extraordinario 4-2024</t>
  </si>
  <si>
    <t>Anexo 1. Base de datos Dependencia severa Anual 2024
Anexo 2. Constancia de evidencias que incluye:
-IMAS-DDS-1635-2024 Lineamientos sobre atención de población en condición de dependencia y sus cuidadores.
-IMAS-DDS-2194-2024 (Solicitud de modificación de indicador B3 )
-MIDEPLAN-DVM-OF-0448-2024 (aprobación cambio de meta 2025)</t>
  </si>
  <si>
    <t xml:space="preserve">Anexo 1.  Base de datos SINIRUBE Cuido y Desarrollo Infantil Anual 2024
Anexo 2. Constancia de evidencias que incluye:
-IMAS-DDS-DBF-0020-2024 Lineamientos TMC 2024
-IMAS-DDS-0118-2024 Adición al oficio IMAS-DDS-DBF-0020-2024
-IMAS-DDS-DBF-0097-2024 Lineamientos presupuestarios TMC 2024-
-IMAS-DDS-DBF-0245-2024 Lineamientos Casas de la Alegría 2024-2025
</t>
  </si>
  <si>
    <t xml:space="preserve">Anexo 1. Base de datos subsidios IMAS
Anexo 2. RNF-3316-IMAS-DDS-DSIS-0008-2025 Servicios y apoyos estatales
Anexo 3. Constancia de medios de verificación que incluye el IMAS-DDS-DAII-0267-2024 del Alojamiento del Baremo en SINIRUBE.
</t>
  </si>
  <si>
    <t>Anexo 1. Base de datos cumplimiento 2023
Anexo 2. Base de datos cumplimiento 2024
Anexo 3. Constancia de evidencias</t>
  </si>
  <si>
    <t>En razón del presupuesto, es importante indicar que la institución no realiza una distribución según región MIDEPLAN; esta se gestiona a partir de la regionalización IMAS (Noreste, Suroeste, Cartago, Alajuela, Heredia, Huetar Caribe, Huetar Norte, Chorotega, Puntarenas y Brunca). Esta observación le aplica a los datos por región.</t>
  </si>
  <si>
    <t>El presupuesto a otorgar a los hogares que forman parte de esta meta depende de los requerimientos identificados durante la intervención, el cual podría vincularse a uno o varios subsidios, beneficios y/o transferencias monetarias asignadas al hogar de protección y promoción social.</t>
  </si>
  <si>
    <t>Se gestionaron procesos de articulación con Colegios Técnicos Profesionales, COSEL, entre otras instancias, en el marco de la búsqueda activa de la población a partir de los perfiles de elegibilidad 2024, dirigidos a la empleabilidad y empresariedad.</t>
  </si>
  <si>
    <t>Pacífico Central concretó su meta de manera anticipada a partir de una estrategia de elegibilidad particularizada, que priorizó la atención de mujeres camaroneras y molusqueras, según las particularidades del territorio.</t>
  </si>
  <si>
    <t>Brunca gestionó procesos de búsqueda activa de población con perfil emprendedor en domicilio, a fin de procurar una identificación más rigurosa de la población para su incorporación al proceso de atención integral, en miras de orientar el proceso del Plan de Ascenso del hogar en función del perfil de salida esperado.</t>
  </si>
  <si>
    <t>Se gestionaron procesos de divulgación para la identificación de hogares a valorarse para elegibilidad la elegibilidad 2024, realizado con instituciones de la región, así como con asociaciones y redes locales para una mayor difusión.</t>
  </si>
  <si>
    <t>A partir de los procesos de articulación constituidos en la Región Huetar Norte, se contemplaron hogares en el marco de instancias de coordinación, tales como COSEL, MAG, Colegios Técnicos Profesionales, Asociaciones, entre otros.</t>
  </si>
  <si>
    <t>Para el proceso 2024 se contemplaron diversos perfiles de entrada en el marco del proceso de elegibilidad de los hogares, los cuales se encuentran estrechamente vinculados al perfil de salida del hogar esperado, los cuales tienen una orientación a la permanencia educativa, empleabilidad y emprendimiento. Estos fueron construídos de manera articulada con otros Departamentos Técnicos (DDSPC y DDSE), a fin de vincular las estrategias construidas a nivel institucional con los procesos de los hogares.
Se cuenta con un perfil de entrada para la atención de hogares que habitan en territorio indígena, en el marco del Modelo Intercultural para la prestación de servicios y beneficios institucionales en territorios indígenas, como acción afirmativa que contemple sus particularidades.
La atención de la meta se realizó de manera escalonada, lo cual fue de suma importancia para la identificación de la población en el proceso de elegibilidad, y poder concretar la construcción del Plan de Ascenso del hogar de manera oportuna.
Lo anterior incidió en el cumplimiento de la meta a nivel físico.</t>
  </si>
  <si>
    <t xml:space="preserve">El presupuesto proyectado para esta meta partió de un calculo promedio de los subsidios con que contaban los hogares que formaron parte de la línea base; en los últimos años la intervención institucional ha tenido variados en la forma y fondo, cambiando la dinámica de atención integral de los hogares, lo que incidió de forma directa en la ejecución presupuestaria. </t>
  </si>
  <si>
    <t>No se identifican obstáculos en tanto, a partir del oficio remitido por el DAII-SINCA IMAS-DDS-DAII-0093-2024 la incorporación de hogares para el cumplimiento de la meta fue escalonada, por lo cual dio inicio en el mes de mayo.</t>
  </si>
  <si>
    <t>La Unidad Local de Desarrollo Social de Cartago contó con un perfil de entrada exclusivo, según las particularidades de su territorio, correspondiente a adolescentes madres y/o embarazadas que cursan 9no, 10mo y 11mo de educación regular, atendidas en el marco de la CIAMA Cartago.
El ARDS Cartago gestionó procesos de búsqueda activa en Colegios Técnicos Profesionales, para la identificación de perfiles empleables y emprendedores que fueran incorporados en la Modalidad de Intervención Diferenciada.</t>
  </si>
  <si>
    <t xml:space="preserve">Los cambios en el Modelo de Intervención Institucional y formas de ejecución de la oferta programática desde lineamientos de la Dirección Superior incidieron de forma directa en el cumplimiento a nivel presupuestario. </t>
  </si>
  <si>
    <t>La línea base utilizada para el planteamiento de las metas correspondió al año 2021, periodo en el cual se contaba con una Modelo de Intervención Institucional diferente, siendo que los cambios habidos de forma reciente inciden diferente en el otorgamiento de la oferta programática a los hogares de atención integral.</t>
  </si>
  <si>
    <t xml:space="preserve">Las metas a nivel presupuestario se plantearon considerando las condiciones de los hogares que tenían atención integral en el año base, no obstante, de forma posterior se aplicaron cambios de fondo a la atención integral a nivel institucional, lo cual incidió en el otorgamiento de la oferta programática y con ello en el cumplimiento de las metas presupuestarias. </t>
  </si>
  <si>
    <t xml:space="preserve">En los años recientes se presentaron cambios en el Modelo de Intervención Institucional y formas de ejecución de la oferta programática desde lineamientos de la Dirección Superior incidieron de forma directa en el cumplimiento a nivel presupuestario. </t>
  </si>
  <si>
    <t>Conforme a sesión de trabajo del 17 de enero 2025 con la STSBTIS y Planificación institucional, en la columna "I" en "presupuesto programado" se consigna el presupuesto ejecutado según el informe emitido por el SINIRUBE, por cuanto institucionalmente no se realiza una programación presupuestaria específica al indicador y las regiones MIDEPLAN. 
Los medios reportados le aplican a la meta nacional y a las metas por región</t>
  </si>
  <si>
    <t>Conforme a sesión de trabajo del 17 de enero 2025 con la STSBTIS y Planificación institucional, en la columna "I" en "presupuesto programado" se consigna el presupuesto ejecutado según el informe emitido por el SINIRUBE, por cuanto institucionalmente no se realiza una programación presupuestaria específica al indicador y las regiones MIDEPLAN. 
Los medios reportados le aplican a la meta nacional y a las metas por región.</t>
  </si>
  <si>
    <t>En este indicador es factible reportar el presupuesto proyectado y el presupuesto ejecutado, no es posible indicar datos de presupuesto programado dado que el indicador de asocia a la asignación de diversos beneficios, subsidios y transferencias monetarias de la oferta programática institucional, los cuales cuentan con programación presupuestaria propia. Además, el presupuesto a otorgar a los hogares que forman parte de esta meta depende de los requerimientos identificados durante la intervención. Esta observación le aplica a los datos por región.
Los medios reportados le aplican a la meta nacional y a las metas por región</t>
  </si>
  <si>
    <t>El presupuesto que se consigna en la columna "I" en "presupuesto programado" corresponde al presupuesto que fue estimado al momento de formulación del PNDIP, esto por cuanto a nivel institucional no se realiza una regionalización presupuestaria según regiones MIDEPLAN.
Los medios reportados le aplican a la meta nacional y a las metas por región.</t>
  </si>
  <si>
    <t>Anexo 1.Base de datos SINIRUBE Avancemos Anual 2024
Anexo 2. Constancia de evidencias que incluye:
-IMAS-DDS-DDSE-0046-2024 Lineamientos 
-IMAS-DDS-DDSE-0288-2024 Control de calidad registro elegibles
-IMAS-DDS-DDSE-0347-2024 Control de calidad PROSI junio
-IMAS-DDS-DDSE-0399-2024 Soclicitud SABER
-IMAS-DDS-DDSE-0425-2024 Adenda a solicitud de SABER
-IMAS-DDS-DDSE-0944-2024 Prosi cuadernos</t>
  </si>
  <si>
    <t>Las metas establecidas sobrepasan en un 500% la capacidad instalada de la institución para atender las demandas de titulación de la población objetivo. 
Para alcanzar estas metas propuestas era necesario contar con dos condiciones indispensables:
Primero, disponer de servicios profesionales en ingeniería topográfica para confeccionar los planos de catastro de los lotes que ocupan los hogares, ya que la función del personal de planta del IMAS consiste, principalmente, en llevar a cabo el peritaje del terreno que se va a titular con base en la normativa establecida.
Segundo, una vez que se cuenta con los planos, es necesario disponer de un número determinado de plazas por servicios especiales de profesionales en ciencias sociales que llevarán a cabo las valoraciones sociales establecidas en la normativa que rige la titulación de tierras del IMAS, ya que la capacidad instalada en las oficinas locales del IMAS es insuficiente para alcanzar las metas propuestas.
A pesar de los esfuerzos administrativos para poder gestionar la contratación de servicios profesionales en topografía, se contó con una oferta de servicios muy inferior a la esperada y se logró asignar trabajo a estas personas profesionales hasta finales del 2024, por lo que los primeros resultados comenzarán a surgir en el II Trimestre 2025. Como se indicó anteriormente, la oferta de Ingenieros Topógrafos fue inferior a la esperada y a la que necesita la institución para cumplir con las metas establecidas, por lo que será preciso analizar otras alternativas desde la gestión institucional.</t>
  </si>
  <si>
    <t>No se contó con las 2 condiciones requeridas para alcanzar las metas propuestas en la Región Central mencionadas en los obstáculos de la meta general, a pesar de los esfuerzos institucionales para lograrlo.</t>
  </si>
  <si>
    <t>Se gestionó 1 nueva titulación en el 2024 en la Región Chorotega, específicamente en Nicoya.</t>
  </si>
  <si>
    <t>En la Región Chorotega, no se contó con las 2 condiciones requeridas para alcanzar las metas propuestas mencionadas en los obstáculos de la meta general, a pesar de los esfuerzos institucionales para lograrlo.</t>
  </si>
  <si>
    <t>Se gestionaron 5 nuevas titulaciones en el II Semestre del 2024 en la Región Pacífico Central.</t>
  </si>
  <si>
    <t>No se contó con las 2 condiciones requeridas para alcanzar las metas propuestas en la Región Pacífico Central mencionadas en los obstáculos de la meta general, a pesar de los esfuerzos institucionales para lograrlo.</t>
  </si>
  <si>
    <t>Se gestionó 1 nueva titulación en el II Semestre del 2024 en la Región Brunca.</t>
  </si>
  <si>
    <t>En la Región Brunca no se contó con las 2 condiciones requeridas para alcanzar las metas propuestas e mencionadas en los obstáculos de la meta general, a pesar de los esfuerzos institucionales para lograrlo.</t>
  </si>
  <si>
    <t>Se gestionaron 3 nuevas titulaciones en el II Semestre del 2024 en la Región Huetar Caribe.</t>
  </si>
  <si>
    <t>Al II Semestre 2024, no se contó con las 2 condiciones requeridas para alcanzar las metas propuestas en la Región Huetar Caribe mencionadas en los obstáculos de la meta general, a pesar de los esfuerzos institucionales para lograrlo.</t>
  </si>
  <si>
    <t>No se gestionan nuevas titulaciones en la Región Huetar Norte en el II Semestre del 2024.</t>
  </si>
  <si>
    <t>No se logró contar con las 2 condiciones requeridas para alcanzar las metas propuestas en la Región Huetar Norte mencionadas en los obstáculos de la meta general, a pesar de los esfuerzos institucionales para lograrlo.</t>
  </si>
  <si>
    <t>El presupuesto que se aprobó no se regionaliza según región MIDEPLAN.</t>
  </si>
  <si>
    <t>El presupuesto que se consigna en la columna "I" en "presupuesto programado" corresponde al presupuesto que fue estimado al momento de formulación del PNDIP, esto por cuanto a nivel institucional no se realiza una regionalización presupuestaria según regiones MIDEPLAN.
Los medios reportados le aplican a la meta nacional y a las metas por región.
El presupuesto que se está reportando considera las 3 plazas por servicios especiales, de las cuales 2 están asignadas desde el IV Trimestre del 2023, una en la Región Huetar Caribe y otra en la Región Pacífico Central que continuaron en el 2024 y una plaza más en la Región Central a partir del I Trimestre del 2024 y hasta la fecha.</t>
  </si>
  <si>
    <t>Además de las 118 titulaciones del II Trimestre del 2024, para el IV Trimestre del 2024 se formalizaron 14 traspasos más, logrando un alcance total acumulado de 132 titulaciones, lo cual representa un alcance porcentual de un 13,9%.</t>
  </si>
  <si>
    <t>Anexo 1. Base de datos 2023
Anexo 2. Base de datos 2024
Anexo 3. IMAS-DDS-DDSPC-0034-2025</t>
  </si>
  <si>
    <t>Se gestionaron 5 nuevas titulaciones en el II Semestre del 2024 en la Región Central, específicamente en San José, logrando un alcance porcentual del 18% de la meta total.</t>
  </si>
  <si>
    <t>Se alcanza una ejecución del 7,46% del presupuesto estimado para el 2024, debido a que no se generaron productos de la Licitación Mayor No. 2023LY-000005-0005300001, debido a que se materializó la contratación de servicios en ingeniería topográfica hasta finales del 2024 y no se pagó ningún plano. La ejecución corresponde a la incorporación de 3 de las 10 plazas por servicios especiales de profesionales en ciencias sociales, específicamente una persona en la Región Huetar Caribe y otra en la Región Pacífico Central desde setiembre 2023 y hasta la fecha y una persona en la Región Central desde enero 2024 a la fecha.  Aún no se incorporan 7 de las 10 plazas por servicios especiales estimadas.</t>
  </si>
  <si>
    <t>En la Región Central se alcanzó una ejecución del 5% del presupuesto estimado para el 2024, debido a que no se generaron productos de la Licitación Mayor No. 2023LY-000005-0005300001, debido a que se materializó la contratación de servicios en ingeniería topográfica hasta finales del 2024 y no se pagó ningún plano. La ejecución corresponde a la incorporación de una plaza por servicios especiales de profesionales en ciencias sociales en la Región Central desde enero 2024 a la fecha.</t>
  </si>
  <si>
    <t xml:space="preserve">En la Región Chorotega no se contó con ejecución presupuestaria dado que existe un pediente de incorporaciones de profesionales en Ciencias Sociales por Servicios Especiales, por lo que el alcance a nivel de meta física se dio con la capacidad instalada a nivel institucional. </t>
  </si>
  <si>
    <t>En esta región el alcance de la meta física de un 19% se dio con la capacidad instalada a nivel institucional, siendo que la ejecución presupuestaria es de 0% dado que en el 2024 no se generaron productos de la Licitación Mayor No. 2023LY-000005-0005300001.</t>
  </si>
  <si>
    <t xml:space="preserve">En la Región Huetar Norte no se contó con ejecución presupuestaria dado que existe un pediente de incorporaciones de profesionales en Ciencias Sociales por Servicios Especiales, por lo que el alcance a nivel de meta física se dio con la capacidad instalada a nivel institucional. </t>
  </si>
  <si>
    <t>En la Región Pacífico Central se cuenta con una persona profesionales en Ciencias Sociales nombrada por servicios especiales desde setiembre 2023, lo que incidió en que exista una ejecución presupuestaria de un 12% del total programado.</t>
  </si>
  <si>
    <t>En la Región Huetar Caribe se cuenta con una persona profesionales en Ciencias Sociales nombrada por servicios especiales desde setiembre 2023, lo que incidió en que exista una ejecución presupuestaria de un 15% del total programado.</t>
  </si>
  <si>
    <t xml:space="preserve">2023: 10,43 p.p        
2024: 10,95 p.p       
2025: 11,48 p.p       
2026: 12,03 p.p </t>
  </si>
  <si>
    <t>Región Central 
2023: 6,38 p.p            2024 6,43 p.p                2025 6,47 p.p        
2026 6,51 p.p</t>
  </si>
  <si>
    <t>Región Brunca    
2023: 21,72 p.p              2024 23,15 p.p                  2025 24.63 p.p       2026 26,16 p.p</t>
  </si>
  <si>
    <t>Los medios reportados le aplican a la meta nacional y a las metas por región.</t>
  </si>
  <si>
    <t>El cumplimiento de la meta nacional en este indicador corresponde a un 74,34%, por cuanto al realizar la relación entre hogares en pobreza extrema según LP SINIRUBE atendidos mediante transferencias del IMAS con respecto al total de hogares según ENAHO deriva un dato de cobertura de un 8,14pp.</t>
  </si>
  <si>
    <t xml:space="preserve">Se requiere realizar una verificación a fondo de la ficha del indicador a efectos de ajustarla a la forma en que se generaron los cálculos para el informe anual 2024. </t>
  </si>
  <si>
    <t>Anexo 1_Base de datos
Anexo 2_Constancia de evidencias</t>
  </si>
  <si>
    <t>En la Región Central,  aplican las consideraciones indicadas a nivel nacional sobre el aumento de cantidad de beneficiarios y monto, logrando llegar a 4.161 pp de cobertura de hogares.</t>
  </si>
  <si>
    <t xml:space="preserve">En la Región Central, al igual que a nivel nacional, se detectaron algunas inconsistencias con respecto a la formualción de este indicador, complementarias a las ya planteadas por la Dirección de Desarrollo Social anteriormente:
•	En la descripción del indicador refiere a hogares en pobreza, pero en la fórmula de cálculo la variable Xt refiere solamente al total de hogares pobres extremos.
•	En la descripción del indicador refiere a transferencias estatales según ENAHO, pero en la fórmula de cálculo la variable Xt refiere al total de hogares atendidos por IMAS.
•	La ficha de indicador omite indicar que la Línea de Pobreza (LP) es la generada por SINIRUBE.
Lo anterior implica el requerimiento de ajuste de la ficha del indicador. </t>
  </si>
  <si>
    <t>En la Región Chorotega, aplican las consideraciones sobre el aumento de cantidad de beneficiarios y monto, lo que ha implicado una cobertura de 13,03pp.</t>
  </si>
  <si>
    <t xml:space="preserve">En la Región Chorotega, al igual que a nivel nacional, se detectaron algunas inconsistencias con respecto a la formualción de este indicador, complementarias a las ya planteadas por la Dirección de Desarrollo Social anteriormente:
•	En la descripción del indicador refiere a hogares en pobreza, pero en la fórmula de cálculo la variable Xt refiere solamente al total de hogares pobres extremos.
•	En la descripción del indicador refiere a transferencias estatales según ENAHO, pero en la fórmula de cálculo la variable Xt refiere al total de hogares atendidos por IMAS.
•	La ficha de indicador omite indicar que la Línea de Pobreza (LP) es la generada por SINIRUBE.
Es necesario revisar, analizar y ajustar la ficha del indicador conforme a las fuentes de información con qué se cuenta. </t>
  </si>
  <si>
    <t xml:space="preserve">Para la consecución de la meta por Hogares según pobreza en Región Pacífico Central esta se cumple en 11,93pp, con un alcance de un 55% de lo programado. Aplican las consideraciones indicadas a nivel nacional sobre el aumento de cantidad de beneficiarios y monto. </t>
  </si>
  <si>
    <t>Se evidencia la necesidad de ajuste de la ficha del indicador, dado que en la Región Pacífico Central, al igual que a nivel nacional, se detectaron algunas inconsistencias con respecto a la formualción de este indicador, complementarias a las ya planteadas por la Dirección de Desarrollo Social anteriormente:
•	En la descripción del indicador refiere a hogares en pobreza, pero en la fórmula de cálculo la variable Xt refiere solamente al total de hogares pobres extremos.
•	En la descripción del indicador refiere a transferencias estatales según ENAHO, pero en la fórmula de cálculo la variable Xt refiere al total de hogares atendidos por IMAS.
•	La ficha de indicador omite indicar que la Línea de Pobreza (LP) es la generada por SINIRUBE.
Lo anterior, limita la posibilidad de brindar de forma precisa los datos correspondientes a hogares en pobreza atendidos mediante transferencias estatales según ENAHO en la Región Pacífico Central.</t>
  </si>
  <si>
    <t xml:space="preserve">En la Región Brunca, al igual que a nivel nacional, se detectaron algunas inconsistencias con respecto a la formualción de este indicador, complementarias a las ya planteadas por la Dirección de Desarrollo Social anteriormente:
•	En la descripción del indicador refiere a hogares en pobreza, pero en la fórmula de cálculo la variable Xt refiere solamente al total de hogares pobres extremos.
•	En la descripción del indicador refiere a transferencias estatales según ENAHO, pero en la fórmula de cálculo la variable Xt refiere al total de hogares atendidos por IMAS.
•	La ficha de indicador omite indicar que la Línea de Pobreza (LP) es la generada por SINIRUBE.
Se denota el requerimiento de modificación de la ficha del indicador. </t>
  </si>
  <si>
    <t>Se denota el requerimiento de ajuste en la ficha del indicador, considerando que en la Región Huetar Caribe, al igual que a nivel nacional, se detectaron algunas inconsistencias con respecto a la formualción de este indicador, complementarias a las ya planteadas por la Dirección de Desarrollo Social anteriormente:
•	En la descripción del indicador refiere a hogares en pobreza, pero en la fórmula de cálculo la variable Xt refiere solamente al total de hogares pobres extremos.
•	En la descripción del indicador refiere a transferencias estatales según ENAHO, pero en la fórmula de cálculo la variable Xt refiere al total de hogares atendidos por IMAS.
•	La ficha de indicador omite indicar que la Línea de Pobreza (LP) es la generada por SINIRUBE.</t>
  </si>
  <si>
    <t xml:space="preserve">En la Región Huetar Norte, al igual que a nivel nacional, se detectaron algunas inconsistencias con respecto a la formualción de este indicador, complementarias a las ya planteadas por la Dirección de Desarrollo Social anteriormente:
•	En la descripción del indicador refiere a hogares en pobreza, pero en la fórmula de cálculo la variable Xt refiere solamente al total de hogares pobres extremos.
•	En la descripción del indicador refiere a transferencias estatales según ENAHO, pero en la fórmula de cálculo la variable Xt refiere al total de hogares atendidos por IMAS.
•	La ficha de indicador omite indicar que la Línea de Pobreza (LP) es la generada por SINIRUBE.
Lo anterior evidencia que se requieren ajustes en la ficha del indicador. </t>
  </si>
  <si>
    <t xml:space="preserve">Se detectaron algunas inconsistencias con respecto a la formualción de este indicador, complementarias a las ya planteadas por la Dirección de Desarrollo Social anteriormente:
•	En la descripción del indicador refiere a hogares en pobreza, pero en la fórmula de cálculo la variable Xt refiere solamente al total de hogares pobres extremos.
•	En la descripción del indicador refiere a transferencias estatales según ENAHO, pero en la fórmula de cálculo la variable Xt refiere al total de hogares atendidos por IMAS.
•	La ficha de indicador omite indicar que la Línea de Pobreza (LP) es la generada por SINIRUBE.
Por ello se requiere de un ajuste en la ficha del indicador a efectos de modificar en función de la forma en que se presentaron los datos en este informe. </t>
  </si>
  <si>
    <t xml:space="preserve">En la Región Brunca se logró un alcance de 16,19 puntos porcentuales de los hogares en pobreza extrema según Línea de Pobreza SINIRUBE: En esta región aplican las consideraciones sobre el aumento de cantidad de beneficiarios y monto, lo cual puede deberse al incremento de la ejecución en la Institución tanto en meta física como presupuestaria; asimismo, también debido a la priorización de la región para el redireccionamiento de los recursos institucionales.  </t>
  </si>
  <si>
    <t>En cuanto meta anual alcanzada para la Región Huetar Caribe esta se cumple en un 86,49% de lo programado, dado que se logró un alcance de 12,93 puntos porcentuales, en lo cual puede haber incidido el redireccionamiento de los recursos institucionales.</t>
  </si>
  <si>
    <t>En la Región Huetar Norte se sobrepasa la meta anual de ejecución en 14,63 puntos porcentuales, siendo Huetar Norte la región donde se muestra la eficiencia en la consecución de la meta de los hogares registrados en pobreza.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</si>
</sst>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quot;₡&quot;#,##0.00"/>
    <numFmt numFmtId="165" formatCode="_-[$₡-140A]* #,##0.00_-;\-[$₡-140A]* #,##0.00_-;_-[$₡-140A]* &quot;-&quot;??_-;_-@_-"/>
    <numFmt numFmtId="166" formatCode="0.0%"/>
    <numFmt numFmtId="167" formatCode="&quot;₡&quot;#,##0"/>
    <numFmt numFmtId="168" formatCode="#,##0;[Red]#,##0"/>
  </numFmts>
  <fonts count="28" x14ac:knownFonts="1">
    <font>
      <sz val="9"/>
      <color rgb="FF7F7F7F"/>
      <name val="Century Gothic"/>
      <family val="2"/>
    </font>
    <font>
      <sz val="11"/>
      <color theme="1"/>
      <name val="Calibri"/>
      <family val="2"/>
      <scheme val="minor"/>
    </font>
    <font>
      <sz val="10"/>
      <name val="Arial"/>
      <family val="2"/>
    </font>
    <font>
      <sz val="16"/>
      <name val="Helvetica"/>
      <family val="2"/>
    </font>
    <font>
      <b/>
      <sz val="10"/>
      <name val="Helvetica"/>
    </font>
    <font>
      <sz val="10"/>
      <name val="Helvetica"/>
    </font>
    <font>
      <sz val="11"/>
      <color theme="1"/>
      <name val="Calibri"/>
      <family val="2"/>
      <scheme val="minor"/>
    </font>
    <font>
      <sz val="9"/>
      <color rgb="FF7F7F7F"/>
      <name val="Century Gothic"/>
      <family val="2"/>
      <charset val="1"/>
    </font>
    <font>
      <sz val="10"/>
      <color theme="1"/>
      <name val="Helvetica"/>
      <family val="2"/>
    </font>
    <font>
      <b/>
      <sz val="10"/>
      <color theme="1"/>
      <name val="Helvetica"/>
      <family val="2"/>
    </font>
    <font>
      <sz val="10"/>
      <color rgb="FF7F7F7F"/>
      <name val="Century Gothic"/>
      <family val="2"/>
    </font>
    <font>
      <b/>
      <sz val="10"/>
      <color theme="1"/>
      <name val="Helvetica"/>
    </font>
    <font>
      <sz val="10"/>
      <color rgb="FF7F7F7F"/>
      <name val="Helvetica"/>
    </font>
    <font>
      <b/>
      <sz val="10"/>
      <color rgb="FF7F7F7F"/>
      <name val="Helvetica"/>
    </font>
    <font>
      <b/>
      <sz val="14"/>
      <color indexed="81"/>
      <name val="Tahoma"/>
      <family val="2"/>
    </font>
    <font>
      <sz val="14"/>
      <color indexed="81"/>
      <name val="Tahoma"/>
      <family val="2"/>
    </font>
    <font>
      <b/>
      <sz val="10"/>
      <color indexed="2"/>
      <name val="Helvetica"/>
    </font>
    <font>
      <b/>
      <sz val="10"/>
      <color indexed="0"/>
      <name val="Helvetica"/>
    </font>
    <font>
      <sz val="10"/>
      <color indexed="15"/>
      <name val="Helvetica"/>
    </font>
    <font>
      <sz val="10"/>
      <color indexed="0"/>
      <name val="Helvetica"/>
    </font>
    <font>
      <b/>
      <sz val="10"/>
      <color rgb="FFFF0000"/>
      <name val="Helvetica"/>
    </font>
    <font>
      <sz val="10"/>
      <color rgb="FFFF0000"/>
      <name val="Helvetica"/>
    </font>
    <font>
      <sz val="9"/>
      <name val="Helvetica"/>
    </font>
    <font>
      <b/>
      <sz val="9"/>
      <name val="Helvetica"/>
    </font>
    <font>
      <sz val="10"/>
      <color theme="5"/>
      <name val="Helvetica"/>
    </font>
    <font>
      <sz val="9"/>
      <name val="Helvetica"/>
      <family val="2"/>
    </font>
    <font>
      <sz val="9"/>
      <color theme="5"/>
      <name val="Helvetica"/>
    </font>
    <font>
      <sz val="9"/>
      <color theme="5"/>
      <name val="Helvetica"/>
      <family val="2"/>
    </font>
  </fonts>
  <fills count="28">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rgb="FFADFA6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rgb="FF92D050"/>
        <bgColor rgb="FF305496"/>
      </patternFill>
    </fill>
    <fill>
      <patternFill patternType="solid">
        <fgColor rgb="FFFFFF00"/>
        <bgColor rgb="FF305496"/>
      </patternFill>
    </fill>
    <fill>
      <patternFill patternType="solid">
        <fgColor rgb="FFFF0000"/>
        <bgColor rgb="FF305496"/>
      </patternFill>
    </fill>
    <fill>
      <patternFill patternType="solid">
        <fgColor rgb="FFEADAE0"/>
        <bgColor rgb="FF305496"/>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5" tint="0.79998168889431442"/>
        <bgColor rgb="FF2F75B5"/>
      </patternFill>
    </fill>
    <fill>
      <patternFill patternType="solid">
        <fgColor theme="5" tint="0.79998168889431442"/>
        <bgColor indexed="64"/>
      </patternFill>
    </fill>
    <fill>
      <patternFill patternType="solid">
        <fgColor theme="0" tint="-4.9989318521683403E-2"/>
        <bgColor rgb="FF2F75B5"/>
      </patternFill>
    </fill>
    <fill>
      <patternFill patternType="solid">
        <fgColor rgb="FFEADAE0"/>
        <bgColor indexed="64"/>
      </patternFill>
    </fill>
    <fill>
      <patternFill patternType="solid">
        <fgColor theme="5" tint="0.79998168889431442"/>
        <bgColor rgb="FF305496"/>
      </patternFill>
    </fill>
    <fill>
      <patternFill patternType="solid">
        <fgColor rgb="FF00CC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6" tint="0.79992065187536243"/>
        <bgColor indexed="64"/>
      </patternFill>
    </fill>
    <fill>
      <patternFill patternType="solid">
        <fgColor theme="9" tint="0.39997558519241921"/>
        <bgColor indexed="64"/>
      </patternFill>
    </fill>
    <fill>
      <patternFill patternType="solid">
        <fgColor rgb="FF99FF66"/>
        <bgColor indexed="64"/>
      </patternFill>
    </fill>
    <fill>
      <patternFill patternType="solid">
        <fgColor rgb="FF99FF66"/>
        <bgColor rgb="FF305496"/>
      </patternFill>
    </fill>
    <fill>
      <patternFill patternType="solid">
        <fgColor rgb="FFFF0000"/>
        <bgColor indexed="64"/>
      </patternFill>
    </fill>
    <fill>
      <patternFill patternType="solid">
        <fgColor rgb="FFFFFF00"/>
        <bgColor rgb="FF2F75B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indexed="64"/>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ck">
        <color theme="5" tint="0.39997558519241921"/>
      </right>
      <top/>
      <bottom style="thin">
        <color indexed="64"/>
      </bottom>
      <diagonal/>
    </border>
    <border>
      <left/>
      <right style="thin">
        <color rgb="FF000000"/>
      </right>
      <top style="thin">
        <color indexed="64"/>
      </top>
      <bottom/>
      <diagonal/>
    </border>
  </borders>
  <cellStyleXfs count="12">
    <xf numFmtId="0" fontId="0" fillId="0" borderId="0"/>
    <xf numFmtId="44" fontId="2" fillId="0" borderId="0" applyBorder="0" applyAlignment="0" applyProtection="0"/>
    <xf numFmtId="44" fontId="2" fillId="0" borderId="0" applyBorder="0" applyAlignment="0" applyProtection="0"/>
    <xf numFmtId="0" fontId="7" fillId="0" borderId="0"/>
    <xf numFmtId="0" fontId="7" fillId="0" borderId="0"/>
    <xf numFmtId="0" fontId="7" fillId="0" borderId="0"/>
    <xf numFmtId="0" fontId="6" fillId="0" borderId="0"/>
    <xf numFmtId="9" fontId="2" fillId="0" borderId="0" applyBorder="0" applyAlignment="0" applyProtection="0"/>
    <xf numFmtId="9" fontId="2" fillId="0" borderId="0" applyBorder="0" applyAlignment="0" applyProtection="0"/>
    <xf numFmtId="44" fontId="2" fillId="0" borderId="0" applyBorder="0" applyAlignment="0" applyProtection="0"/>
    <xf numFmtId="44" fontId="2" fillId="0" borderId="0" applyBorder="0" applyAlignment="0" applyProtection="0"/>
    <xf numFmtId="0" fontId="1" fillId="0" borderId="0"/>
  </cellStyleXfs>
  <cellXfs count="297">
    <xf numFmtId="0" fontId="0" fillId="0" borderId="0" xfId="0"/>
    <xf numFmtId="49" fontId="8" fillId="3" borderId="1" xfId="0" applyNumberFormat="1" applyFont="1" applyFill="1" applyBorder="1" applyAlignment="1">
      <alignment horizontal="center" vertical="center" wrapText="1"/>
    </xf>
    <xf numFmtId="47"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49" fontId="8" fillId="3" borderId="16" xfId="0" applyNumberFormat="1" applyFont="1" applyFill="1" applyBorder="1" applyAlignment="1">
      <alignment horizontal="center" vertical="center" wrapText="1"/>
    </xf>
    <xf numFmtId="0" fontId="8" fillId="3" borderId="16" xfId="0"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49" fontId="8" fillId="3" borderId="17" xfId="0" applyNumberFormat="1" applyFont="1" applyFill="1" applyBorder="1" applyAlignment="1">
      <alignment horizontal="center" vertical="center" wrapText="1"/>
    </xf>
    <xf numFmtId="0" fontId="8" fillId="3" borderId="17" xfId="0" applyFont="1" applyFill="1" applyBorder="1" applyAlignment="1">
      <alignment horizontal="center" vertical="center" wrapText="1"/>
    </xf>
    <xf numFmtId="49" fontId="8" fillId="3" borderId="18" xfId="0" applyNumberFormat="1"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xf>
    <xf numFmtId="49" fontId="8" fillId="3" borderId="4" xfId="0" applyNumberFormat="1" applyFont="1" applyFill="1" applyBorder="1" applyAlignment="1">
      <alignment horizontal="center" vertical="center" wrapText="1"/>
    </xf>
    <xf numFmtId="0" fontId="8" fillId="3" borderId="1" xfId="0" applyFont="1" applyFill="1" applyBorder="1" applyAlignment="1">
      <alignment horizontal="justify" vertical="center" wrapText="1"/>
    </xf>
    <xf numFmtId="0" fontId="10" fillId="0" borderId="0" xfId="0" applyFont="1"/>
    <xf numFmtId="0" fontId="8" fillId="3" borderId="2" xfId="0" applyFont="1" applyFill="1" applyBorder="1" applyAlignment="1">
      <alignment horizontal="center" vertical="center"/>
    </xf>
    <xf numFmtId="0" fontId="8" fillId="3" borderId="6" xfId="0" applyFont="1" applyFill="1" applyBorder="1" applyAlignment="1">
      <alignment horizontal="center" vertical="center" wrapText="1"/>
    </xf>
    <xf numFmtId="0" fontId="9" fillId="3" borderId="1" xfId="0" applyFont="1" applyFill="1" applyBorder="1" applyAlignment="1">
      <alignment horizontal="justify" vertical="top" wrapText="1"/>
    </xf>
    <xf numFmtId="0" fontId="9" fillId="3" borderId="1" xfId="0" applyFont="1" applyFill="1" applyBorder="1" applyAlignment="1">
      <alignment vertical="top" wrapText="1"/>
    </xf>
    <xf numFmtId="49" fontId="8" fillId="3" borderId="4" xfId="0" applyNumberFormat="1" applyFont="1" applyFill="1" applyBorder="1" applyAlignment="1">
      <alignment horizontal="center" vertical="top" wrapText="1"/>
    </xf>
    <xf numFmtId="0" fontId="8" fillId="3" borderId="1" xfId="0" applyFont="1" applyFill="1" applyBorder="1" applyAlignment="1">
      <alignment horizontal="center" vertical="top" wrapText="1"/>
    </xf>
    <xf numFmtId="0" fontId="8" fillId="3" borderId="1" xfId="0" applyFont="1" applyFill="1" applyBorder="1" applyAlignment="1">
      <alignment horizontal="justify" vertical="top" wrapText="1"/>
    </xf>
    <xf numFmtId="0" fontId="8" fillId="3" borderId="2" xfId="0" applyFont="1" applyFill="1" applyBorder="1" applyAlignment="1">
      <alignment horizontal="justify" vertical="center" wrapText="1"/>
    </xf>
    <xf numFmtId="49" fontId="8" fillId="3" borderId="1" xfId="0" applyNumberFormat="1" applyFont="1" applyFill="1" applyBorder="1" applyAlignment="1">
      <alignment horizontal="center" vertical="top" wrapText="1"/>
    </xf>
    <xf numFmtId="49" fontId="8" fillId="3" borderId="7" xfId="0" applyNumberFormat="1" applyFont="1" applyFill="1" applyBorder="1" applyAlignment="1">
      <alignment horizontal="center" vertical="center" wrapText="1"/>
    </xf>
    <xf numFmtId="47" fontId="8" fillId="3" borderId="1" xfId="0" applyNumberFormat="1" applyFont="1" applyFill="1" applyBorder="1" applyAlignment="1">
      <alignment horizontal="center" vertical="top" wrapText="1"/>
    </xf>
    <xf numFmtId="49" fontId="8" fillId="3" borderId="1" xfId="0" applyNumberFormat="1" applyFont="1" applyFill="1" applyBorder="1" applyAlignment="1">
      <alignment horizontal="justify" vertical="center" wrapText="1"/>
    </xf>
    <xf numFmtId="0" fontId="8" fillId="3" borderId="4" xfId="0" applyFont="1" applyFill="1" applyBorder="1" applyAlignment="1">
      <alignment horizontal="center" vertical="center" wrapText="1"/>
    </xf>
    <xf numFmtId="0" fontId="8" fillId="3" borderId="19" xfId="0" applyFont="1" applyFill="1" applyBorder="1" applyAlignment="1">
      <alignment horizontal="center" vertical="center" wrapText="1"/>
    </xf>
    <xf numFmtId="49" fontId="8" fillId="3" borderId="20" xfId="0" applyNumberFormat="1" applyFont="1" applyFill="1" applyBorder="1" applyAlignment="1">
      <alignment horizontal="center" vertical="center" wrapText="1"/>
    </xf>
    <xf numFmtId="0" fontId="8" fillId="3" borderId="18" xfId="0" applyFont="1" applyFill="1" applyBorder="1" applyAlignment="1">
      <alignment horizontal="justify" vertical="center" wrapText="1"/>
    </xf>
    <xf numFmtId="0" fontId="8" fillId="3" borderId="16" xfId="0" applyFont="1" applyFill="1" applyBorder="1" applyAlignment="1">
      <alignment horizontal="justify" vertical="center" wrapText="1"/>
    </xf>
    <xf numFmtId="49" fontId="8" fillId="3" borderId="21" xfId="0" applyNumberFormat="1"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17" xfId="0" applyFont="1" applyFill="1" applyBorder="1" applyAlignment="1">
      <alignment horizontal="justify" vertical="center" wrapText="1"/>
    </xf>
    <xf numFmtId="0" fontId="8" fillId="3" borderId="23" xfId="0" applyFont="1" applyFill="1" applyBorder="1" applyAlignment="1">
      <alignment horizontal="justify" vertical="top" wrapText="1"/>
    </xf>
    <xf numFmtId="0" fontId="8" fillId="3" borderId="24" xfId="0" applyFont="1" applyFill="1" applyBorder="1" applyAlignment="1">
      <alignment horizontal="justify" vertical="top" wrapText="1"/>
    </xf>
    <xf numFmtId="0" fontId="8" fillId="3" borderId="20"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justify" vertical="center" wrapText="1"/>
    </xf>
    <xf numFmtId="49" fontId="8" fillId="3" borderId="27" xfId="0" applyNumberFormat="1" applyFont="1" applyFill="1" applyBorder="1" applyAlignment="1">
      <alignment horizontal="center" vertical="center" wrapText="1"/>
    </xf>
    <xf numFmtId="0" fontId="8" fillId="3" borderId="8" xfId="0" applyFont="1" applyFill="1" applyBorder="1" applyAlignment="1">
      <alignment horizontal="justify" vertical="center" wrapText="1"/>
    </xf>
    <xf numFmtId="49" fontId="8" fillId="3" borderId="28" xfId="0" applyNumberFormat="1" applyFont="1" applyFill="1" applyBorder="1" applyAlignment="1">
      <alignment horizontal="center" vertical="center" wrapText="1"/>
    </xf>
    <xf numFmtId="0" fontId="8" fillId="3" borderId="18" xfId="0" applyFont="1" applyFill="1" applyBorder="1" applyAlignment="1">
      <alignment horizontal="justify" vertical="top" wrapText="1"/>
    </xf>
    <xf numFmtId="0" fontId="9" fillId="3" borderId="17" xfId="0" applyFont="1" applyFill="1" applyBorder="1" applyAlignment="1">
      <alignment horizontal="justify" vertical="top" wrapText="1"/>
    </xf>
    <xf numFmtId="0" fontId="8" fillId="3" borderId="2" xfId="0" applyFont="1" applyFill="1" applyBorder="1" applyAlignment="1">
      <alignment horizontal="justify" vertical="top" wrapText="1"/>
    </xf>
    <xf numFmtId="0" fontId="9" fillId="3" borderId="2" xfId="0" applyFont="1" applyFill="1" applyBorder="1" applyAlignment="1">
      <alignment horizontal="justify" vertical="top" wrapText="1"/>
    </xf>
    <xf numFmtId="0" fontId="10" fillId="0" borderId="0" xfId="0" applyFont="1" applyAlignment="1">
      <alignment horizontal="center"/>
    </xf>
    <xf numFmtId="0" fontId="10" fillId="0" borderId="0" xfId="0" applyFont="1" applyAlignment="1">
      <alignment horizontal="center" vertical="center"/>
    </xf>
    <xf numFmtId="0" fontId="8" fillId="3" borderId="3" xfId="0" applyFont="1" applyFill="1" applyBorder="1" applyAlignment="1">
      <alignment horizontal="center" vertical="top"/>
    </xf>
    <xf numFmtId="0" fontId="8" fillId="3" borderId="6"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8" xfId="0" applyFont="1" applyFill="1" applyBorder="1" applyAlignment="1">
      <alignment horizontal="center" vertical="center"/>
    </xf>
    <xf numFmtId="0" fontId="9" fillId="5" borderId="1" xfId="0" applyFont="1" applyFill="1" applyBorder="1" applyAlignment="1">
      <alignment horizontal="center" vertical="center" wrapText="1"/>
    </xf>
    <xf numFmtId="49" fontId="9"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1" fillId="6" borderId="1" xfId="0" applyFont="1" applyFill="1" applyBorder="1" applyAlignment="1">
      <alignment horizontal="center" vertical="center"/>
    </xf>
    <xf numFmtId="0" fontId="11" fillId="0" borderId="1" xfId="0" applyFont="1" applyBorder="1"/>
    <xf numFmtId="0" fontId="11" fillId="0" borderId="0" xfId="0" applyFont="1"/>
    <xf numFmtId="0" fontId="11" fillId="16"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justify" vertical="center" wrapText="1"/>
    </xf>
    <xf numFmtId="3" fontId="5" fillId="4" borderId="1" xfId="0" applyNumberFormat="1" applyFont="1" applyFill="1" applyBorder="1" applyAlignment="1">
      <alignment horizontal="center" vertical="center"/>
    </xf>
    <xf numFmtId="10" fontId="5" fillId="4" borderId="1" xfId="0" applyNumberFormat="1" applyFont="1" applyFill="1" applyBorder="1" applyAlignment="1">
      <alignment horizontal="center" vertical="center"/>
    </xf>
    <xf numFmtId="164" fontId="5" fillId="4" borderId="1" xfId="0" applyNumberFormat="1" applyFont="1" applyFill="1" applyBorder="1" applyAlignment="1">
      <alignment horizontal="justify" vertical="center" wrapText="1"/>
    </xf>
    <xf numFmtId="0" fontId="4" fillId="7" borderId="1" xfId="0" applyFont="1" applyFill="1" applyBorder="1" applyAlignment="1">
      <alignment horizontal="center" vertical="center" wrapText="1"/>
    </xf>
    <xf numFmtId="0" fontId="4" fillId="8" borderId="1" xfId="0" applyFont="1" applyFill="1" applyBorder="1" applyAlignment="1">
      <alignment vertical="center" wrapText="1"/>
    </xf>
    <xf numFmtId="0" fontId="4" fillId="9" borderId="1" xfId="0" applyFont="1" applyFill="1" applyBorder="1" applyAlignment="1">
      <alignment vertical="center" wrapText="1"/>
    </xf>
    <xf numFmtId="49" fontId="5" fillId="0" borderId="1" xfId="0" applyNumberFormat="1" applyFont="1" applyBorder="1" applyAlignment="1">
      <alignment horizontal="center" vertical="center" wrapText="1"/>
    </xf>
    <xf numFmtId="49" fontId="5" fillId="3" borderId="1" xfId="0" applyNumberFormat="1" applyFont="1" applyFill="1" applyBorder="1" applyAlignment="1">
      <alignment horizontal="center" vertical="center" wrapText="1"/>
    </xf>
    <xf numFmtId="3" fontId="5" fillId="20" borderId="1" xfId="0" applyNumberFormat="1" applyFont="1" applyFill="1" applyBorder="1" applyAlignment="1">
      <alignment horizontal="center" vertical="center"/>
    </xf>
    <xf numFmtId="3" fontId="5" fillId="15" borderId="1" xfId="6" applyNumberFormat="1" applyFont="1" applyFill="1" applyBorder="1" applyAlignment="1">
      <alignment horizontal="center" vertical="center"/>
    </xf>
    <xf numFmtId="10" fontId="5" fillId="15" borderId="1" xfId="0" applyNumberFormat="1" applyFont="1" applyFill="1" applyBorder="1" applyAlignment="1">
      <alignment horizontal="center" vertical="center"/>
    </xf>
    <xf numFmtId="0" fontId="5" fillId="17" borderId="1" xfId="0" applyFont="1" applyFill="1" applyBorder="1" applyAlignment="1">
      <alignment horizontal="justify" vertical="center" wrapText="1"/>
    </xf>
    <xf numFmtId="3" fontId="5" fillId="15" borderId="1" xfId="0" applyNumberFormat="1" applyFont="1" applyFill="1" applyBorder="1" applyAlignment="1">
      <alignment horizontal="center" vertical="center"/>
    </xf>
    <xf numFmtId="0" fontId="5" fillId="20" borderId="1" xfId="0" applyFont="1" applyFill="1" applyBorder="1" applyAlignment="1">
      <alignment horizontal="center" vertical="center"/>
    </xf>
    <xf numFmtId="164" fontId="5" fillId="20" borderId="1" xfId="1" applyNumberFormat="1"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15" borderId="1" xfId="0" applyFont="1" applyFill="1" applyBorder="1" applyAlignment="1">
      <alignment horizontal="center" vertical="center"/>
    </xf>
    <xf numFmtId="166" fontId="5" fillId="15" borderId="1" xfId="0" applyNumberFormat="1" applyFont="1" applyFill="1" applyBorder="1" applyAlignment="1">
      <alignment horizontal="center" vertical="center"/>
    </xf>
    <xf numFmtId="166" fontId="5" fillId="15" borderId="1" xfId="0" applyNumberFormat="1" applyFont="1" applyFill="1" applyBorder="1" applyAlignment="1">
      <alignment horizontal="justify" vertical="center" wrapText="1"/>
    </xf>
    <xf numFmtId="0" fontId="5" fillId="0" borderId="1" xfId="0" applyFont="1" applyBorder="1"/>
    <xf numFmtId="47" fontId="5" fillId="3" borderId="1" xfId="0" applyNumberFormat="1" applyFont="1" applyFill="1" applyBorder="1" applyAlignment="1">
      <alignment horizontal="center" vertical="center" wrapText="1"/>
    </xf>
    <xf numFmtId="3" fontId="5" fillId="15" borderId="1" xfId="7" applyNumberFormat="1" applyFont="1" applyFill="1" applyBorder="1" applyAlignment="1">
      <alignment horizontal="center" vertical="center"/>
    </xf>
    <xf numFmtId="3" fontId="5" fillId="15" borderId="1" xfId="7" applyNumberFormat="1" applyFont="1" applyFill="1" applyBorder="1" applyAlignment="1">
      <alignment horizontal="center" vertical="center" wrapText="1"/>
    </xf>
    <xf numFmtId="0" fontId="12" fillId="0" borderId="0" xfId="0" applyFont="1"/>
    <xf numFmtId="9" fontId="5" fillId="15" borderId="1" xfId="7" applyFont="1" applyFill="1" applyBorder="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12" fillId="3" borderId="0" xfId="0" applyFont="1" applyFill="1" applyAlignment="1">
      <alignment horizontal="center" vertical="center"/>
    </xf>
    <xf numFmtId="0" fontId="11" fillId="19" borderId="3" xfId="0" applyFont="1" applyFill="1" applyBorder="1" applyAlignment="1">
      <alignment vertical="center" wrapText="1"/>
    </xf>
    <xf numFmtId="0" fontId="11" fillId="19" borderId="6" xfId="0" applyFont="1" applyFill="1" applyBorder="1" applyAlignment="1">
      <alignment vertical="center" wrapText="1"/>
    </xf>
    <xf numFmtId="9" fontId="5" fillId="15" borderId="1" xfId="7" applyFont="1" applyFill="1" applyBorder="1" applyAlignment="1">
      <alignment horizontal="center" vertical="center"/>
    </xf>
    <xf numFmtId="0" fontId="5" fillId="8" borderId="1" xfId="0" applyFont="1" applyFill="1" applyBorder="1" applyAlignment="1">
      <alignment horizontal="center" vertical="center" wrapText="1"/>
    </xf>
    <xf numFmtId="0" fontId="5" fillId="23" borderId="1" xfId="0" applyFont="1" applyFill="1" applyBorder="1" applyAlignment="1">
      <alignment horizontal="justify" vertical="center" wrapText="1"/>
    </xf>
    <xf numFmtId="4" fontId="5" fillId="15" borderId="1" xfId="6" applyNumberFormat="1" applyFont="1" applyFill="1" applyBorder="1" applyAlignment="1">
      <alignment horizontal="center" vertical="center"/>
    </xf>
    <xf numFmtId="4" fontId="5" fillId="15" borderId="1" xfId="0" applyNumberFormat="1" applyFont="1" applyFill="1" applyBorder="1" applyAlignment="1">
      <alignment horizontal="center" vertical="center"/>
    </xf>
    <xf numFmtId="0" fontId="5" fillId="4" borderId="1" xfId="0" applyFont="1" applyFill="1" applyBorder="1" applyAlignment="1">
      <alignment horizontal="left" vertical="center" wrapText="1"/>
    </xf>
    <xf numFmtId="0" fontId="18" fillId="0" borderId="0" xfId="0" applyFont="1"/>
    <xf numFmtId="0" fontId="18" fillId="0" borderId="0" xfId="0" applyFont="1" applyAlignment="1">
      <alignment horizontal="center" vertical="center"/>
    </xf>
    <xf numFmtId="0" fontId="18" fillId="0" borderId="0" xfId="0" applyFont="1" applyAlignment="1">
      <alignment horizontal="justify"/>
    </xf>
    <xf numFmtId="0" fontId="19" fillId="0" borderId="0" xfId="0" applyFont="1" applyAlignment="1">
      <alignment horizontal="center" vertical="center" wrapText="1"/>
    </xf>
    <xf numFmtId="0" fontId="20" fillId="8" borderId="1" xfId="0" applyFont="1" applyFill="1" applyBorder="1" applyAlignment="1">
      <alignment vertical="center" wrapText="1"/>
    </xf>
    <xf numFmtId="0" fontId="20" fillId="9" borderId="1" xfId="0" applyFont="1" applyFill="1" applyBorder="1" applyAlignment="1">
      <alignment vertical="center" wrapText="1"/>
    </xf>
    <xf numFmtId="0" fontId="21" fillId="4" borderId="1" xfId="0" applyFont="1" applyFill="1" applyBorder="1" applyAlignment="1">
      <alignment horizontal="center" vertical="center" wrapText="1"/>
    </xf>
    <xf numFmtId="0" fontId="21" fillId="0" borderId="0" xfId="0" applyFont="1" applyAlignment="1">
      <alignment horizontal="center" vertical="center"/>
    </xf>
    <xf numFmtId="0" fontId="20" fillId="0" borderId="1" xfId="0" applyFont="1" applyBorder="1" applyAlignment="1">
      <alignment vertical="center"/>
    </xf>
    <xf numFmtId="0" fontId="21" fillId="0" borderId="0" xfId="0" applyFont="1"/>
    <xf numFmtId="0" fontId="21" fillId="0" borderId="1" xfId="0" applyFont="1" applyBorder="1"/>
    <xf numFmtId="9" fontId="21" fillId="15" borderId="1" xfId="7" applyFont="1" applyFill="1" applyBorder="1" applyAlignment="1">
      <alignment horizontal="center" vertical="center"/>
    </xf>
    <xf numFmtId="0" fontId="21" fillId="3" borderId="0" xfId="0" applyFont="1" applyFill="1"/>
    <xf numFmtId="0" fontId="20" fillId="7" borderId="1" xfId="0" applyFont="1" applyFill="1" applyBorder="1" applyAlignment="1">
      <alignment vertical="center" wrapText="1"/>
    </xf>
    <xf numFmtId="0" fontId="5" fillId="4" borderId="1" xfId="0" applyFont="1" applyFill="1" applyBorder="1" applyAlignment="1">
      <alignment horizontal="justify" vertical="center" wrapText="1"/>
    </xf>
    <xf numFmtId="0" fontId="5" fillId="11" borderId="1" xfId="0" applyFont="1" applyFill="1" applyBorder="1" applyAlignment="1">
      <alignment horizontal="justify" vertical="center" wrapText="1"/>
    </xf>
    <xf numFmtId="164" fontId="5" fillId="4" borderId="1" xfId="0" applyNumberFormat="1" applyFont="1" applyFill="1" applyBorder="1" applyAlignment="1">
      <alignment horizontal="left" vertical="center" wrapText="1"/>
    </xf>
    <xf numFmtId="167" fontId="5" fillId="15" borderId="1" xfId="7" applyNumberFormat="1" applyFont="1" applyFill="1" applyBorder="1" applyAlignment="1">
      <alignment horizontal="center" vertical="center"/>
    </xf>
    <xf numFmtId="0" fontId="5" fillId="17" borderId="1" xfId="0" applyFont="1" applyFill="1" applyBorder="1" applyAlignment="1">
      <alignment horizontal="left" vertical="center" wrapText="1"/>
    </xf>
    <xf numFmtId="0" fontId="5" fillId="3" borderId="1" xfId="0" applyFont="1" applyFill="1" applyBorder="1" applyAlignment="1">
      <alignment horizontal="justify" vertical="center" wrapText="1"/>
    </xf>
    <xf numFmtId="0" fontId="5" fillId="0" borderId="1" xfId="0" applyFont="1" applyBorder="1" applyAlignment="1">
      <alignment horizontal="justify" vertical="center" wrapText="1"/>
    </xf>
    <xf numFmtId="164" fontId="5" fillId="4" borderId="1" xfId="0" applyNumberFormat="1" applyFont="1" applyFill="1" applyBorder="1" applyAlignment="1">
      <alignment horizontal="center" vertical="center"/>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15" borderId="1" xfId="0" applyFont="1" applyFill="1" applyBorder="1" applyAlignment="1">
      <alignment horizontal="justify" vertical="center" wrapText="1"/>
    </xf>
    <xf numFmtId="47" fontId="5" fillId="4" borderId="1" xfId="0" applyNumberFormat="1" applyFont="1" applyFill="1" applyBorder="1" applyAlignment="1">
      <alignment horizontal="center" vertical="center" wrapText="1"/>
    </xf>
    <xf numFmtId="167" fontId="5" fillId="4" borderId="1" xfId="0" applyNumberFormat="1" applyFont="1" applyFill="1" applyBorder="1" applyAlignment="1">
      <alignment horizontal="center" vertical="center"/>
    </xf>
    <xf numFmtId="165" fontId="5" fillId="15" borderId="1" xfId="0" applyNumberFormat="1" applyFont="1" applyFill="1" applyBorder="1" applyAlignment="1">
      <alignment horizontal="center" vertical="center"/>
    </xf>
    <xf numFmtId="168" fontId="5" fillId="24" borderId="1" xfId="7" applyNumberFormat="1" applyFont="1" applyFill="1" applyBorder="1" applyAlignment="1">
      <alignment horizontal="center" vertical="center"/>
    </xf>
    <xf numFmtId="166" fontId="5" fillId="24" borderId="1" xfId="7" applyNumberFormat="1" applyFont="1" applyFill="1" applyBorder="1" applyAlignment="1">
      <alignment horizontal="center" vertical="center"/>
    </xf>
    <xf numFmtId="165" fontId="5" fillId="24" borderId="1" xfId="0" applyNumberFormat="1" applyFont="1" applyFill="1" applyBorder="1" applyAlignment="1">
      <alignment horizontal="center" vertical="center"/>
    </xf>
    <xf numFmtId="9" fontId="2" fillId="24" borderId="1" xfId="7" applyFill="1" applyBorder="1" applyAlignment="1">
      <alignment horizontal="center" vertical="center"/>
    </xf>
    <xf numFmtId="0" fontId="5" fillId="25" borderId="1" xfId="0" applyFont="1" applyFill="1" applyBorder="1" applyAlignment="1">
      <alignment horizontal="justify" vertical="center" wrapText="1"/>
    </xf>
    <xf numFmtId="9" fontId="5" fillId="15" borderId="1" xfId="7" applyFont="1" applyFill="1" applyBorder="1" applyAlignment="1">
      <alignment horizontal="justify" vertical="center" wrapText="1"/>
    </xf>
    <xf numFmtId="165" fontId="5" fillId="14" borderId="1" xfId="0" applyNumberFormat="1" applyFont="1" applyFill="1" applyBorder="1" applyAlignment="1">
      <alignment horizontal="center" vertical="center" wrapText="1"/>
    </xf>
    <xf numFmtId="0" fontId="5" fillId="15" borderId="0" xfId="0" applyFont="1" applyFill="1" applyAlignment="1">
      <alignment vertical="center"/>
    </xf>
    <xf numFmtId="0" fontId="4" fillId="4" borderId="1" xfId="0" applyFont="1" applyFill="1" applyBorder="1" applyAlignment="1">
      <alignment horizontal="center" vertical="center" wrapText="1"/>
    </xf>
    <xf numFmtId="0" fontId="22" fillId="24" borderId="1" xfId="0" applyFont="1" applyFill="1" applyBorder="1" applyAlignment="1">
      <alignment vertical="center"/>
    </xf>
    <xf numFmtId="164" fontId="5" fillId="4" borderId="1" xfId="0" applyNumberFormat="1" applyFont="1" applyFill="1" applyBorder="1" applyAlignment="1">
      <alignment horizontal="center" vertical="center" wrapText="1"/>
    </xf>
    <xf numFmtId="3" fontId="5" fillId="14" borderId="1" xfId="0" applyNumberFormat="1" applyFont="1" applyFill="1" applyBorder="1" applyAlignment="1">
      <alignment horizontal="center" vertical="center" wrapText="1"/>
    </xf>
    <xf numFmtId="2" fontId="5" fillId="15" borderId="1" xfId="7" applyNumberFormat="1" applyFont="1" applyFill="1" applyBorder="1" applyAlignment="1">
      <alignment horizontal="center" vertical="center"/>
    </xf>
    <xf numFmtId="0" fontId="5" fillId="17" borderId="1" xfId="0" applyFont="1" applyFill="1" applyBorder="1" applyAlignment="1">
      <alignment horizontal="center" vertical="center" wrapText="1"/>
    </xf>
    <xf numFmtId="0" fontId="4" fillId="4" borderId="1" xfId="0" applyFont="1" applyFill="1" applyBorder="1" applyAlignment="1">
      <alignment vertical="center" wrapText="1"/>
    </xf>
    <xf numFmtId="49" fontId="4" fillId="4" borderId="1" xfId="0" applyNumberFormat="1" applyFont="1" applyFill="1" applyBorder="1" applyAlignment="1">
      <alignment horizontal="center" vertical="center" wrapText="1"/>
    </xf>
    <xf numFmtId="164" fontId="5" fillId="24" borderId="1" xfId="0" applyNumberFormat="1" applyFont="1" applyFill="1" applyBorder="1" applyAlignment="1">
      <alignment horizontal="center" vertical="center"/>
    </xf>
    <xf numFmtId="9" fontId="2" fillId="15" borderId="1" xfId="7" applyFill="1" applyBorder="1" applyAlignment="1">
      <alignment horizontal="center" vertical="center"/>
    </xf>
    <xf numFmtId="0" fontId="5" fillId="24" borderId="1" xfId="0" applyFont="1" applyFill="1" applyBorder="1" applyAlignment="1">
      <alignment horizontal="justify" vertical="center" wrapText="1"/>
    </xf>
    <xf numFmtId="0" fontId="5" fillId="24" borderId="1" xfId="0" applyFont="1" applyFill="1" applyBorder="1" applyAlignment="1">
      <alignment horizontal="left" vertical="center" wrapText="1"/>
    </xf>
    <xf numFmtId="0" fontId="5" fillId="15" borderId="1" xfId="0" applyFont="1" applyFill="1" applyBorder="1" applyAlignment="1">
      <alignment horizontal="left" vertical="center" wrapText="1"/>
    </xf>
    <xf numFmtId="0" fontId="24" fillId="0" borderId="0" xfId="0" applyFont="1"/>
    <xf numFmtId="1" fontId="5" fillId="4" borderId="1" xfId="0" applyNumberFormat="1" applyFont="1" applyFill="1" applyBorder="1" applyAlignment="1">
      <alignment horizontal="center" vertical="center" wrapText="1"/>
    </xf>
    <xf numFmtId="10" fontId="22" fillId="24" borderId="1" xfId="0" applyNumberFormat="1" applyFont="1" applyFill="1" applyBorder="1" applyAlignment="1">
      <alignment horizontal="center" vertical="center"/>
    </xf>
    <xf numFmtId="0" fontId="22" fillId="24" borderId="1" xfId="0" applyFont="1" applyFill="1" applyBorder="1" applyAlignment="1">
      <alignment horizontal="center" vertical="center"/>
    </xf>
    <xf numFmtId="0" fontId="22" fillId="24" borderId="1" xfId="0" applyFont="1" applyFill="1" applyBorder="1" applyAlignment="1">
      <alignment horizontal="left" wrapText="1"/>
    </xf>
    <xf numFmtId="0" fontId="22" fillId="24" borderId="1" xfId="0" applyFont="1" applyFill="1" applyBorder="1" applyAlignment="1">
      <alignment wrapText="1"/>
    </xf>
    <xf numFmtId="0" fontId="22" fillId="11" borderId="1" xfId="0" applyFont="1" applyFill="1" applyBorder="1"/>
    <xf numFmtId="0" fontId="23" fillId="12" borderId="1" xfId="0" applyFont="1" applyFill="1" applyBorder="1" applyAlignment="1">
      <alignment horizontal="center" vertical="center"/>
    </xf>
    <xf numFmtId="0" fontId="22" fillId="26" borderId="1" xfId="0" applyFont="1" applyFill="1" applyBorder="1" applyAlignment="1">
      <alignment horizontal="justify"/>
    </xf>
    <xf numFmtId="0" fontId="22" fillId="24" borderId="1" xfId="0" applyFont="1" applyFill="1" applyBorder="1" applyAlignment="1">
      <alignment horizontal="center" vertical="center" wrapText="1"/>
    </xf>
    <xf numFmtId="0" fontId="22" fillId="15" borderId="1" xfId="0" applyFont="1" applyFill="1" applyBorder="1" applyAlignment="1">
      <alignment horizontal="center" vertical="center" wrapText="1"/>
    </xf>
    <xf numFmtId="0" fontId="4" fillId="4" borderId="1" xfId="0" applyFont="1" applyFill="1" applyBorder="1" applyAlignment="1">
      <alignment vertical="center"/>
    </xf>
    <xf numFmtId="0" fontId="5" fillId="4" borderId="1" xfId="10" applyNumberFormat="1" applyFont="1" applyFill="1" applyBorder="1" applyAlignment="1">
      <alignment horizontal="center" vertical="center"/>
    </xf>
    <xf numFmtId="10" fontId="5" fillId="4" borderId="1" xfId="10" applyNumberFormat="1" applyFont="1" applyFill="1" applyBorder="1" applyAlignment="1">
      <alignment horizontal="center" vertical="center"/>
    </xf>
    <xf numFmtId="164" fontId="5" fillId="4" borderId="1" xfId="10" applyNumberFormat="1" applyFont="1" applyFill="1" applyBorder="1" applyAlignment="1">
      <alignment horizontal="justify" vertical="center" wrapText="1"/>
    </xf>
    <xf numFmtId="1" fontId="5" fillId="14" borderId="1" xfId="0" applyNumberFormat="1" applyFont="1" applyFill="1" applyBorder="1" applyAlignment="1">
      <alignment horizontal="center" vertical="center" wrapText="1"/>
    </xf>
    <xf numFmtId="10" fontId="5" fillId="15" borderId="1" xfId="7" applyNumberFormat="1" applyFont="1" applyFill="1" applyBorder="1" applyAlignment="1">
      <alignment horizontal="center" vertical="center"/>
    </xf>
    <xf numFmtId="1" fontId="5" fillId="20" borderId="1" xfId="0" applyNumberFormat="1" applyFont="1" applyFill="1" applyBorder="1" applyAlignment="1">
      <alignment horizontal="center" vertical="center"/>
    </xf>
    <xf numFmtId="164" fontId="5" fillId="4" borderId="1" xfId="10" applyNumberFormat="1" applyFont="1" applyFill="1" applyBorder="1" applyAlignment="1">
      <alignment horizontal="center" vertical="center" wrapText="1"/>
    </xf>
    <xf numFmtId="164" fontId="5" fillId="4" borderId="1" xfId="10" applyNumberFormat="1" applyFont="1" applyFill="1" applyBorder="1" applyAlignment="1">
      <alignment horizontal="center" vertical="center"/>
    </xf>
    <xf numFmtId="164" fontId="4" fillId="4" borderId="1" xfId="0" applyNumberFormat="1" applyFont="1" applyFill="1" applyBorder="1" applyAlignment="1">
      <alignment horizontal="center" vertical="center"/>
    </xf>
    <xf numFmtId="0" fontId="4" fillId="7" borderId="1" xfId="0" applyFont="1" applyFill="1" applyBorder="1" applyAlignment="1">
      <alignment vertical="center" wrapText="1"/>
    </xf>
    <xf numFmtId="165" fontId="4" fillId="14" borderId="1" xfId="0" applyNumberFormat="1" applyFont="1" applyFill="1" applyBorder="1" applyAlignment="1">
      <alignment horizontal="center" vertical="center" wrapText="1"/>
    </xf>
    <xf numFmtId="10" fontId="5" fillId="24" borderId="1" xfId="0" applyNumberFormat="1" applyFont="1" applyFill="1" applyBorder="1" applyAlignment="1">
      <alignment horizontal="center" vertical="center"/>
    </xf>
    <xf numFmtId="0" fontId="11" fillId="9" borderId="3"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4" fillId="11" borderId="1" xfId="0" applyFont="1" applyFill="1" applyBorder="1" applyAlignment="1">
      <alignment horizontal="justify" vertical="center" wrapText="1"/>
    </xf>
    <xf numFmtId="0" fontId="5" fillId="11" borderId="1" xfId="0" applyFont="1" applyFill="1" applyBorder="1" applyAlignment="1">
      <alignment horizontal="center" vertical="center" wrapText="1"/>
    </xf>
    <xf numFmtId="164" fontId="5" fillId="11" borderId="1" xfId="1" applyNumberFormat="1" applyFont="1" applyFill="1" applyBorder="1" applyAlignment="1">
      <alignment horizontal="center" vertical="center"/>
    </xf>
    <xf numFmtId="0" fontId="23" fillId="11" borderId="1" xfId="0" applyFont="1" applyFill="1" applyBorder="1" applyAlignment="1">
      <alignment horizontal="center" vertical="center"/>
    </xf>
    <xf numFmtId="0" fontId="26" fillId="12" borderId="1" xfId="0" applyFont="1" applyFill="1" applyBorder="1"/>
    <xf numFmtId="0" fontId="26" fillId="26" borderId="1" xfId="0" applyFont="1" applyFill="1" applyBorder="1"/>
    <xf numFmtId="0" fontId="22" fillId="0" borderId="1" xfId="0" applyFont="1" applyBorder="1" applyAlignment="1">
      <alignment horizontal="center" vertical="center"/>
    </xf>
    <xf numFmtId="164" fontId="5" fillId="15" borderId="1" xfId="1" applyNumberFormat="1" applyFont="1" applyFill="1" applyBorder="1" applyAlignment="1">
      <alignment horizontal="center" vertical="center"/>
    </xf>
    <xf numFmtId="0" fontId="5" fillId="15" borderId="1" xfId="0" applyFont="1" applyFill="1" applyBorder="1" applyAlignment="1">
      <alignment horizontal="center" vertical="center" wrapText="1"/>
    </xf>
    <xf numFmtId="0" fontId="22" fillId="15" borderId="1" xfId="0" applyFont="1" applyFill="1" applyBorder="1" applyAlignment="1">
      <alignment horizontal="center" vertical="center"/>
    </xf>
    <xf numFmtId="4" fontId="5" fillId="20" borderId="1" xfId="6" applyNumberFormat="1" applyFont="1" applyFill="1" applyBorder="1" applyAlignment="1">
      <alignment horizontal="center" vertical="center"/>
    </xf>
    <xf numFmtId="4" fontId="5" fillId="20" borderId="1" xfId="0" applyNumberFormat="1" applyFont="1" applyFill="1" applyBorder="1" applyAlignment="1">
      <alignment horizontal="center" vertical="center"/>
    </xf>
    <xf numFmtId="164" fontId="5" fillId="24" borderId="1" xfId="10" applyNumberFormat="1" applyFont="1" applyFill="1" applyBorder="1" applyAlignment="1">
      <alignment horizontal="center" vertical="center"/>
    </xf>
    <xf numFmtId="164" fontId="5" fillId="20" borderId="1" xfId="10" applyNumberFormat="1" applyFont="1" applyFill="1" applyBorder="1" applyAlignment="1">
      <alignment horizontal="center" vertical="center" wrapText="1"/>
    </xf>
    <xf numFmtId="164" fontId="5" fillId="20" borderId="1" xfId="0" applyNumberFormat="1" applyFont="1" applyFill="1" applyBorder="1" applyAlignment="1">
      <alignment horizontal="center" vertical="center" wrapText="1"/>
    </xf>
    <xf numFmtId="164" fontId="5" fillId="20" borderId="1" xfId="0" applyNumberFormat="1" applyFont="1" applyFill="1" applyBorder="1" applyAlignment="1">
      <alignment horizontal="center" vertical="center"/>
    </xf>
    <xf numFmtId="164" fontId="5" fillId="20" borderId="1" xfId="1" applyNumberFormat="1" applyFont="1" applyFill="1" applyBorder="1" applyAlignment="1">
      <alignment horizontal="center" vertical="center"/>
    </xf>
    <xf numFmtId="0" fontId="25" fillId="24" borderId="1" xfId="0" applyFont="1" applyFill="1" applyBorder="1" applyAlignment="1">
      <alignment horizontal="justify" vertical="center" wrapText="1"/>
    </xf>
    <xf numFmtId="0" fontId="25" fillId="15" borderId="1" xfId="0" applyFont="1" applyFill="1" applyBorder="1" applyAlignment="1">
      <alignment vertical="center" wrapText="1"/>
    </xf>
    <xf numFmtId="0" fontId="25" fillId="15" borderId="1" xfId="0" applyFont="1" applyFill="1" applyBorder="1" applyAlignment="1">
      <alignment horizontal="left" vertical="center" wrapText="1"/>
    </xf>
    <xf numFmtId="0" fontId="5" fillId="12" borderId="1" xfId="0" applyFont="1" applyFill="1" applyBorder="1" applyAlignment="1">
      <alignment horizontal="left" vertical="center" wrapText="1"/>
    </xf>
    <xf numFmtId="0" fontId="22" fillId="0" borderId="1" xfId="0" applyFont="1" applyBorder="1" applyAlignment="1">
      <alignment vertical="center" wrapText="1"/>
    </xf>
    <xf numFmtId="0" fontId="27" fillId="15" borderId="1" xfId="0" applyFont="1" applyFill="1" applyBorder="1" applyAlignment="1">
      <alignment vertical="center" wrapText="1"/>
    </xf>
    <xf numFmtId="0" fontId="24" fillId="4" borderId="1" xfId="0" applyFont="1" applyFill="1" applyBorder="1" applyAlignment="1">
      <alignment horizontal="left" vertical="center" wrapText="1"/>
    </xf>
    <xf numFmtId="0" fontId="22" fillId="0" borderId="1" xfId="0" applyFont="1" applyBorder="1"/>
    <xf numFmtId="0" fontId="22" fillId="3" borderId="1" xfId="0" applyFont="1" applyFill="1" applyBorder="1" applyAlignment="1">
      <alignment vertical="center" wrapText="1"/>
    </xf>
    <xf numFmtId="0" fontId="5" fillId="19" borderId="1" xfId="0" applyFont="1" applyFill="1" applyBorder="1" applyAlignment="1">
      <alignment vertical="center" wrapText="1"/>
    </xf>
    <xf numFmtId="0" fontId="5" fillId="15" borderId="1" xfId="0" applyFont="1" applyFill="1" applyBorder="1" applyAlignment="1">
      <alignment vertical="center" wrapText="1"/>
    </xf>
    <xf numFmtId="0" fontId="22" fillId="12" borderId="1" xfId="0" applyFont="1" applyFill="1" applyBorder="1"/>
    <xf numFmtId="0" fontId="22" fillId="26" borderId="1" xfId="0" applyFont="1" applyFill="1" applyBorder="1"/>
    <xf numFmtId="0" fontId="22" fillId="15" borderId="1" xfId="0" applyFont="1" applyFill="1" applyBorder="1" applyAlignment="1">
      <alignment vertical="center" wrapText="1"/>
    </xf>
    <xf numFmtId="0" fontId="4" fillId="12" borderId="1" xfId="0" applyFont="1" applyFill="1" applyBorder="1" applyAlignment="1">
      <alignment vertical="center" wrapText="1"/>
    </xf>
    <xf numFmtId="0" fontId="4" fillId="12" borderId="1" xfId="0" applyFont="1" applyFill="1" applyBorder="1" applyAlignment="1">
      <alignment horizontal="center" vertical="center"/>
    </xf>
    <xf numFmtId="3" fontId="5" fillId="12" borderId="1" xfId="0" applyNumberFormat="1" applyFont="1" applyFill="1" applyBorder="1" applyAlignment="1">
      <alignment horizontal="center" vertical="center"/>
    </xf>
    <xf numFmtId="166" fontId="5" fillId="12" borderId="1" xfId="0" applyNumberFormat="1" applyFont="1" applyFill="1" applyBorder="1" applyAlignment="1">
      <alignment horizontal="center" vertical="center"/>
    </xf>
    <xf numFmtId="0" fontId="5" fillId="12" borderId="1" xfId="0" applyFont="1" applyFill="1" applyBorder="1" applyAlignment="1">
      <alignment horizontal="center" vertical="center" wrapText="1"/>
    </xf>
    <xf numFmtId="49" fontId="5" fillId="12" borderId="1" xfId="0" applyNumberFormat="1" applyFont="1" applyFill="1" applyBorder="1" applyAlignment="1">
      <alignment horizontal="center" vertical="center" wrapText="1"/>
    </xf>
    <xf numFmtId="0" fontId="5" fillId="12" borderId="1" xfId="0" applyFont="1" applyFill="1" applyBorder="1" applyAlignment="1">
      <alignment horizontal="center" vertical="center"/>
    </xf>
    <xf numFmtId="1" fontId="5" fillId="27" borderId="1" xfId="0" applyNumberFormat="1" applyFont="1" applyFill="1" applyBorder="1" applyAlignment="1">
      <alignment horizontal="center" vertical="center" wrapText="1"/>
    </xf>
    <xf numFmtId="9" fontId="5" fillId="12" borderId="1" xfId="7" applyFont="1" applyFill="1" applyBorder="1" applyAlignment="1">
      <alignment horizontal="center" vertical="center" wrapText="1"/>
    </xf>
    <xf numFmtId="0" fontId="5" fillId="12" borderId="1" xfId="0" applyFont="1" applyFill="1" applyBorder="1" applyAlignment="1">
      <alignment horizontal="justify" vertical="center" wrapText="1"/>
    </xf>
    <xf numFmtId="164" fontId="5" fillId="12" borderId="1" xfId="0" applyNumberFormat="1" applyFont="1" applyFill="1" applyBorder="1" applyAlignment="1">
      <alignment horizontal="center" vertical="center" wrapText="1"/>
    </xf>
    <xf numFmtId="165" fontId="4" fillId="27" borderId="1" xfId="0" applyNumberFormat="1" applyFont="1" applyFill="1" applyBorder="1" applyAlignment="1">
      <alignment horizontal="center" vertical="center" wrapText="1"/>
    </xf>
    <xf numFmtId="9" fontId="5" fillId="12" borderId="1" xfId="7" applyFont="1" applyFill="1" applyBorder="1" applyAlignment="1">
      <alignment horizontal="justify" vertical="center" wrapText="1"/>
    </xf>
    <xf numFmtId="10" fontId="2" fillId="12" borderId="1" xfId="7" applyNumberFormat="1" applyFill="1" applyBorder="1" applyAlignment="1">
      <alignment horizontal="center" vertical="center" wrapText="1"/>
    </xf>
    <xf numFmtId="0" fontId="25" fillId="12" borderId="1" xfId="0" applyFont="1" applyFill="1" applyBorder="1" applyAlignment="1">
      <alignment vertical="center" wrapText="1"/>
    </xf>
    <xf numFmtId="10" fontId="5" fillId="12" borderId="1" xfId="0" applyNumberFormat="1" applyFont="1" applyFill="1" applyBorder="1" applyAlignment="1">
      <alignment horizontal="center" vertical="center" wrapText="1"/>
    </xf>
    <xf numFmtId="0" fontId="22" fillId="12" borderId="1" xfId="0" applyFont="1" applyFill="1" applyBorder="1" applyAlignment="1">
      <alignment vertical="center" wrapText="1"/>
    </xf>
    <xf numFmtId="0" fontId="3" fillId="5" borderId="10" xfId="0" applyFont="1" applyFill="1" applyBorder="1" applyAlignment="1">
      <alignment horizontal="center" vertical="center"/>
    </xf>
    <xf numFmtId="0" fontId="3" fillId="5" borderId="29" xfId="0" applyFont="1" applyFill="1" applyBorder="1" applyAlignment="1">
      <alignment horizontal="center" vertical="center"/>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2" xfId="0" applyFont="1" applyFill="1" applyBorder="1" applyAlignment="1">
      <alignment horizontal="center" vertical="center"/>
    </xf>
    <xf numFmtId="0" fontId="11" fillId="6" borderId="1" xfId="0" applyFont="1" applyFill="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1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11" fillId="0" borderId="1" xfId="0" applyFont="1" applyBorder="1" applyAlignment="1">
      <alignment horizontal="left" wrapText="1"/>
    </xf>
    <xf numFmtId="0" fontId="11" fillId="10" borderId="3" xfId="0" applyFont="1" applyFill="1" applyBorder="1" applyAlignment="1">
      <alignment horizontal="center" vertical="center" wrapText="1"/>
    </xf>
    <xf numFmtId="0" fontId="11" fillId="10" borderId="6"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11" fillId="13" borderId="1" xfId="0" applyFont="1" applyFill="1" applyBorder="1" applyAlignment="1">
      <alignment horizontal="center" vertical="center" wrapText="1"/>
    </xf>
    <xf numFmtId="0" fontId="11" fillId="13" borderId="1" xfId="0" applyFont="1" applyFill="1" applyBorder="1" applyAlignment="1">
      <alignment horizontal="center" vertical="center"/>
    </xf>
    <xf numFmtId="0" fontId="11" fillId="13" borderId="1" xfId="0" applyFont="1" applyFill="1" applyBorder="1" applyAlignment="1">
      <alignment horizontal="justify" vertical="center" wrapText="1"/>
    </xf>
    <xf numFmtId="0" fontId="11" fillId="7"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49" fontId="11" fillId="13" borderId="1" xfId="0" applyNumberFormat="1" applyFont="1" applyFill="1" applyBorder="1" applyAlignment="1">
      <alignment horizontal="center" vertical="center" wrapText="1"/>
    </xf>
    <xf numFmtId="0" fontId="11" fillId="18" borderId="1" xfId="0" applyFont="1" applyFill="1" applyBorder="1" applyAlignment="1">
      <alignment horizontal="center" vertical="center" wrapText="1"/>
    </xf>
    <xf numFmtId="0" fontId="11" fillId="14" borderId="13" xfId="0" applyFont="1" applyFill="1" applyBorder="1" applyAlignment="1">
      <alignment horizontal="center" vertical="center" wrapText="1"/>
    </xf>
    <xf numFmtId="0" fontId="11" fillId="14" borderId="14" xfId="0" applyFont="1" applyFill="1" applyBorder="1" applyAlignment="1">
      <alignment horizontal="center" vertical="center" wrapText="1"/>
    </xf>
    <xf numFmtId="0" fontId="11" fillId="14" borderId="5" xfId="0" applyFont="1" applyFill="1" applyBorder="1" applyAlignment="1">
      <alignment horizontal="center" vertical="center" wrapText="1"/>
    </xf>
    <xf numFmtId="0" fontId="11" fillId="14" borderId="11" xfId="0" applyFont="1" applyFill="1" applyBorder="1" applyAlignment="1">
      <alignment horizontal="center" vertical="center" wrapText="1"/>
    </xf>
    <xf numFmtId="0" fontId="11" fillId="14" borderId="0" xfId="0" applyFont="1" applyFill="1" applyAlignment="1">
      <alignment horizontal="center" vertical="center" wrapText="1"/>
    </xf>
    <xf numFmtId="0" fontId="11" fillId="14" borderId="15" xfId="0" applyFont="1" applyFill="1" applyBorder="1" applyAlignment="1">
      <alignment horizontal="center" vertical="center" wrapText="1"/>
    </xf>
    <xf numFmtId="0" fontId="11" fillId="14" borderId="12" xfId="0" applyFont="1" applyFill="1" applyBorder="1" applyAlignment="1">
      <alignment horizontal="center" vertical="center" wrapText="1"/>
    </xf>
    <xf numFmtId="0" fontId="11" fillId="14" borderId="10" xfId="0" applyFont="1" applyFill="1" applyBorder="1" applyAlignment="1">
      <alignment horizontal="center" vertical="center" wrapText="1"/>
    </xf>
    <xf numFmtId="0" fontId="11" fillId="14" borderId="7"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9" borderId="3" xfId="0" applyFont="1" applyFill="1" applyBorder="1" applyAlignment="1">
      <alignment horizontal="center" vertical="center" wrapText="1"/>
    </xf>
    <xf numFmtId="0" fontId="11" fillId="19" borderId="6" xfId="0" applyFont="1" applyFill="1" applyBorder="1" applyAlignment="1">
      <alignment horizontal="center" vertical="center" wrapText="1"/>
    </xf>
    <xf numFmtId="0" fontId="11" fillId="19" borderId="2"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6" fillId="21" borderId="1" xfId="0" applyFont="1" applyFill="1" applyBorder="1" applyAlignment="1">
      <alignment horizontal="left" vertical="center" wrapText="1"/>
    </xf>
    <xf numFmtId="0" fontId="17" fillId="22" borderId="1" xfId="0" applyFont="1" applyFill="1" applyBorder="1" applyAlignment="1">
      <alignment horizontal="center" vertical="center" wrapText="1"/>
    </xf>
    <xf numFmtId="49" fontId="17" fillId="2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15" borderId="3" xfId="0" applyFont="1" applyFill="1" applyBorder="1" applyAlignment="1">
      <alignment horizontal="center" vertical="center" wrapText="1"/>
    </xf>
    <xf numFmtId="0" fontId="11" fillId="15" borderId="6" xfId="0" applyFont="1" applyFill="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7" xfId="0" applyFont="1" applyBorder="1" applyAlignment="1">
      <alignment horizontal="center" vertical="center" wrapText="1"/>
    </xf>
    <xf numFmtId="0" fontId="17" fillId="22" borderId="1" xfId="0" applyFont="1" applyFill="1" applyBorder="1" applyAlignment="1">
      <alignment horizontal="center" vertical="center"/>
    </xf>
  </cellXfs>
  <cellStyles count="12">
    <cellStyle name="Moneda" xfId="1" builtinId="4"/>
    <cellStyle name="Moneda 2" xfId="2" xr:uid="{B7DC0F2A-7059-49B2-8C9D-B3CD9463C013}"/>
    <cellStyle name="Moneda 2 2" xfId="10" xr:uid="{B8CD87C9-214E-4247-9D19-CCEB23AD7948}"/>
    <cellStyle name="Moneda 3" xfId="9" xr:uid="{DFFA3738-7A73-4E3D-AB9F-9E09176840A4}"/>
    <cellStyle name="Normal" xfId="0" builtinId="0"/>
    <cellStyle name="Normal 2" xfId="3" xr:uid="{77ED8D47-15E3-445C-9C70-04365E8BF5E4}"/>
    <cellStyle name="Normal 3" xfId="4" xr:uid="{C0C820AE-1125-4EAD-925B-B2D0130E8D15}"/>
    <cellStyle name="Normal 4" xfId="5" xr:uid="{10ED902B-7454-4B30-8C1C-D3F1435BE356}"/>
    <cellStyle name="Normal 5" xfId="6" xr:uid="{F9E3E95E-B742-408B-9DC1-9AC69ADC9E33}"/>
    <cellStyle name="Normal 5 2" xfId="11" xr:uid="{85325370-DC5D-433D-BDBF-03E8A686B3FB}"/>
    <cellStyle name="Porcentaje" xfId="7" builtinId="5"/>
    <cellStyle name="Porcentaje 2" xfId="8" xr:uid="{BEB56164-4A74-42AB-B9AF-032D73D1B3DF}"/>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7F7F7F"/>
      <rgbColor rgb="009999FF"/>
      <rgbColor rgb="00993366"/>
      <rgbColor rgb="00F2F2F2"/>
      <rgbColor rgb="00CCFFFF"/>
      <rgbColor rgb="00660066"/>
      <rgbColor rgb="00EB6D4A"/>
      <rgbColor rgb="000066CC"/>
      <rgbColor rgb="00D8D8D8"/>
      <rgbColor rgb="00000080"/>
      <rgbColor rgb="00FF00FF"/>
      <rgbColor rgb="00FFFF00"/>
      <rgbColor rgb="0000FFFF"/>
      <rgbColor rgb="00800080"/>
      <rgbColor rgb="00800000"/>
      <rgbColor rgb="00008080"/>
      <rgbColor rgb="000000FF"/>
      <rgbColor rgb="0000B0F0"/>
      <rgbColor rgb="00CCFFFF"/>
      <rgbColor rgb="00D9D9D9"/>
      <rgbColor rgb="00FFFF99"/>
      <rgbColor rgb="0099CCFF"/>
      <rgbColor rgb="00FF99CC"/>
      <rgbColor rgb="00CC99FF"/>
      <rgbColor rgb="00FFCC99"/>
      <rgbColor rgb="002F75B5"/>
      <rgbColor rgb="0033CCCC"/>
      <rgbColor rgb="0099CC00"/>
      <rgbColor rgb="00FFCC00"/>
      <rgbColor rgb="00FF9900"/>
      <rgbColor rgb="00FF6600"/>
      <rgbColor rgb="00666699"/>
      <rgbColor rgb="00969696"/>
      <rgbColor rgb="00203764"/>
      <rgbColor rgb="00339966"/>
      <rgbColor rgb="00003300"/>
      <rgbColor rgb="00333300"/>
      <rgbColor rgb="00993300"/>
      <rgbColor rgb="00993366"/>
      <rgbColor rgb="00305496"/>
      <rgbColor rgb="00382B40"/>
      <rgbColor rgb="00003366"/>
      <rgbColor rgb="00339966"/>
      <rgbColor rgb="00003300"/>
      <rgbColor rgb="00333300"/>
      <rgbColor rgb="00993300"/>
      <rgbColor rgb="00993366"/>
      <rgbColor rgb="00333399"/>
      <rgbColor rgb="00333333"/>
    </indexedColors>
    <mruColors>
      <color rgb="FF99FF66"/>
      <color rgb="FFFFCCFF"/>
      <color rgb="FFCCCC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B007A-5305-4C9F-B924-A0EBD09871DE}">
  <sheetPr>
    <tabColor rgb="FFFFFF00"/>
  </sheetPr>
  <dimension ref="A1:H146"/>
  <sheetViews>
    <sheetView topLeftCell="D1" zoomScale="80" zoomScaleNormal="80" workbookViewId="0">
      <selection activeCell="L2" sqref="L2"/>
    </sheetView>
  </sheetViews>
  <sheetFormatPr baseColWidth="10" defaultColWidth="11.375" defaultRowHeight="13.2" x14ac:dyDescent="0.25"/>
  <cols>
    <col min="1" max="1" width="24.125" style="16" customWidth="1"/>
    <col min="2" max="2" width="40.375" style="16" customWidth="1"/>
    <col min="3" max="3" width="37.625" style="16" customWidth="1"/>
    <col min="4" max="4" width="26.375" style="16" customWidth="1"/>
    <col min="5" max="5" width="23.375" style="16" customWidth="1"/>
    <col min="6" max="6" width="31.375" style="16" customWidth="1"/>
    <col min="7" max="7" width="16.125" style="51" customWidth="1"/>
    <col min="8" max="8" width="19.875" style="50" customWidth="1"/>
    <col min="9" max="16384" width="11.375" style="16"/>
  </cols>
  <sheetData>
    <row r="1" spans="1:8" ht="40.5" customHeight="1" x14ac:dyDescent="0.25">
      <c r="A1" s="232" t="s">
        <v>490</v>
      </c>
      <c r="B1" s="232"/>
      <c r="C1" s="232"/>
      <c r="D1" s="232"/>
      <c r="E1" s="232"/>
      <c r="F1" s="232"/>
      <c r="G1" s="232"/>
      <c r="H1" s="233"/>
    </row>
    <row r="2" spans="1:8" s="51" customFormat="1" ht="67.5" customHeight="1" x14ac:dyDescent="0.3">
      <c r="A2" s="60" t="s">
        <v>3</v>
      </c>
      <c r="B2" s="60" t="s">
        <v>173</v>
      </c>
      <c r="C2" s="60" t="s">
        <v>4</v>
      </c>
      <c r="D2" s="61" t="s">
        <v>5</v>
      </c>
      <c r="E2" s="61" t="s">
        <v>6</v>
      </c>
      <c r="F2" s="60" t="s">
        <v>7</v>
      </c>
      <c r="G2" s="60" t="s">
        <v>174</v>
      </c>
      <c r="H2" s="60" t="s">
        <v>8</v>
      </c>
    </row>
    <row r="3" spans="1:8" ht="108" customHeight="1" x14ac:dyDescent="0.25">
      <c r="A3" s="19" t="s">
        <v>69</v>
      </c>
      <c r="B3" s="19" t="s">
        <v>162</v>
      </c>
      <c r="C3" s="19" t="s">
        <v>73</v>
      </c>
      <c r="D3" s="14" t="s">
        <v>74</v>
      </c>
      <c r="E3" s="1" t="s">
        <v>175</v>
      </c>
      <c r="F3" s="15" t="s">
        <v>176</v>
      </c>
      <c r="G3" s="236" t="s">
        <v>177</v>
      </c>
      <c r="H3" s="236" t="s">
        <v>178</v>
      </c>
    </row>
    <row r="4" spans="1:8" ht="79.2" x14ac:dyDescent="0.25">
      <c r="A4" s="20"/>
      <c r="B4" s="20"/>
      <c r="C4" s="20"/>
      <c r="D4" s="14" t="s">
        <v>75</v>
      </c>
      <c r="E4" s="1" t="s">
        <v>179</v>
      </c>
      <c r="F4" s="15" t="s">
        <v>180</v>
      </c>
      <c r="G4" s="236"/>
      <c r="H4" s="236"/>
    </row>
    <row r="5" spans="1:8" ht="79.2" x14ac:dyDescent="0.25">
      <c r="A5" s="20"/>
      <c r="B5" s="20"/>
      <c r="C5" s="20"/>
      <c r="D5" s="14" t="s">
        <v>76</v>
      </c>
      <c r="E5" s="1" t="s">
        <v>181</v>
      </c>
      <c r="F5" s="15" t="s">
        <v>182</v>
      </c>
      <c r="G5" s="236"/>
      <c r="H5" s="236"/>
    </row>
    <row r="6" spans="1:8" ht="79.2" x14ac:dyDescent="0.25">
      <c r="A6" s="20"/>
      <c r="B6" s="20"/>
      <c r="C6" s="20"/>
      <c r="D6" s="14" t="s">
        <v>77</v>
      </c>
      <c r="E6" s="1" t="s">
        <v>183</v>
      </c>
      <c r="F6" s="15" t="s">
        <v>184</v>
      </c>
      <c r="G6" s="236"/>
      <c r="H6" s="236"/>
    </row>
    <row r="7" spans="1:8" ht="79.2" x14ac:dyDescent="0.25">
      <c r="A7" s="20"/>
      <c r="B7" s="20"/>
      <c r="C7" s="20"/>
      <c r="D7" s="14" t="s">
        <v>78</v>
      </c>
      <c r="E7" s="1" t="s">
        <v>185</v>
      </c>
      <c r="F7" s="15" t="s">
        <v>186</v>
      </c>
      <c r="G7" s="236"/>
      <c r="H7" s="236"/>
    </row>
    <row r="8" spans="1:8" ht="79.2" x14ac:dyDescent="0.25">
      <c r="A8" s="20"/>
      <c r="B8" s="20"/>
      <c r="C8" s="20"/>
      <c r="D8" s="14" t="s">
        <v>79</v>
      </c>
      <c r="E8" s="1" t="s">
        <v>187</v>
      </c>
      <c r="F8" s="15" t="s">
        <v>188</v>
      </c>
      <c r="G8" s="236"/>
      <c r="H8" s="236"/>
    </row>
    <row r="9" spans="1:8" ht="79.2" x14ac:dyDescent="0.25">
      <c r="A9" s="20"/>
      <c r="B9" s="20"/>
      <c r="C9" s="20"/>
      <c r="D9" s="14" t="s">
        <v>80</v>
      </c>
      <c r="E9" s="3" t="s">
        <v>189</v>
      </c>
      <c r="F9" s="15" t="s">
        <v>190</v>
      </c>
      <c r="G9" s="236"/>
      <c r="H9" s="236"/>
    </row>
    <row r="10" spans="1:8" ht="118.8" x14ac:dyDescent="0.25">
      <c r="A10" s="19" t="s">
        <v>69</v>
      </c>
      <c r="B10" s="19" t="s">
        <v>162</v>
      </c>
      <c r="C10" s="19" t="s">
        <v>163</v>
      </c>
      <c r="D10" s="21" t="s">
        <v>164</v>
      </c>
      <c r="E10" s="22" t="s">
        <v>191</v>
      </c>
      <c r="F10" s="23" t="s">
        <v>192</v>
      </c>
      <c r="G10" s="12" t="s">
        <v>193</v>
      </c>
      <c r="H10" s="52" t="s">
        <v>160</v>
      </c>
    </row>
    <row r="11" spans="1:8" ht="145.19999999999999" x14ac:dyDescent="0.25">
      <c r="A11" s="19"/>
      <c r="B11" s="19"/>
      <c r="C11" s="19"/>
      <c r="D11" s="14" t="s">
        <v>21</v>
      </c>
      <c r="E11" s="1" t="s">
        <v>194</v>
      </c>
      <c r="F11" s="15" t="s">
        <v>195</v>
      </c>
      <c r="G11" s="18"/>
      <c r="H11" s="53"/>
    </row>
    <row r="12" spans="1:8" ht="145.19999999999999" x14ac:dyDescent="0.25">
      <c r="A12" s="19"/>
      <c r="B12" s="19"/>
      <c r="C12" s="19"/>
      <c r="D12" s="14" t="s">
        <v>165</v>
      </c>
      <c r="E12" s="1" t="s">
        <v>196</v>
      </c>
      <c r="F12" s="15" t="s">
        <v>197</v>
      </c>
      <c r="G12" s="18"/>
      <c r="H12" s="53"/>
    </row>
    <row r="13" spans="1:8" ht="145.19999999999999" x14ac:dyDescent="0.25">
      <c r="A13" s="19"/>
      <c r="B13" s="19"/>
      <c r="C13" s="19"/>
      <c r="D13" s="14" t="s">
        <v>166</v>
      </c>
      <c r="E13" s="1" t="s">
        <v>198</v>
      </c>
      <c r="F13" s="15" t="s">
        <v>199</v>
      </c>
      <c r="G13" s="18"/>
      <c r="H13" s="53"/>
    </row>
    <row r="14" spans="1:8" ht="145.19999999999999" x14ac:dyDescent="0.25">
      <c r="A14" s="19"/>
      <c r="B14" s="19"/>
      <c r="C14" s="19"/>
      <c r="D14" s="14" t="s">
        <v>167</v>
      </c>
      <c r="E14" s="1" t="s">
        <v>200</v>
      </c>
      <c r="F14" s="15" t="s">
        <v>201</v>
      </c>
      <c r="G14" s="18"/>
      <c r="H14" s="53"/>
    </row>
    <row r="15" spans="1:8" ht="145.19999999999999" x14ac:dyDescent="0.25">
      <c r="A15" s="19"/>
      <c r="B15" s="19"/>
      <c r="C15" s="19"/>
      <c r="D15" s="14" t="s">
        <v>168</v>
      </c>
      <c r="E15" s="1" t="s">
        <v>202</v>
      </c>
      <c r="F15" s="15" t="s">
        <v>203</v>
      </c>
      <c r="G15" s="18"/>
      <c r="H15" s="53"/>
    </row>
    <row r="16" spans="1:8" ht="145.19999999999999" x14ac:dyDescent="0.25">
      <c r="A16" s="19"/>
      <c r="B16" s="19"/>
      <c r="C16" s="19"/>
      <c r="D16" s="14" t="s">
        <v>169</v>
      </c>
      <c r="E16" s="1" t="s">
        <v>204</v>
      </c>
      <c r="F16" s="15" t="s">
        <v>205</v>
      </c>
      <c r="G16" s="7"/>
      <c r="H16" s="17"/>
    </row>
    <row r="17" spans="1:8" ht="118.8" x14ac:dyDescent="0.25">
      <c r="A17" s="19" t="s">
        <v>69</v>
      </c>
      <c r="B17" s="19" t="s">
        <v>162</v>
      </c>
      <c r="C17" s="19" t="s">
        <v>170</v>
      </c>
      <c r="D17" s="14" t="s">
        <v>26</v>
      </c>
      <c r="E17" s="6" t="s">
        <v>206</v>
      </c>
      <c r="F17" s="24" t="s">
        <v>207</v>
      </c>
      <c r="G17" s="237" t="s">
        <v>193</v>
      </c>
      <c r="H17" s="12" t="s">
        <v>33</v>
      </c>
    </row>
    <row r="18" spans="1:8" ht="145.19999999999999" x14ac:dyDescent="0.25">
      <c r="A18" s="19"/>
      <c r="B18" s="19"/>
      <c r="C18" s="19"/>
      <c r="D18" s="14" t="s">
        <v>27</v>
      </c>
      <c r="E18" s="1" t="s">
        <v>208</v>
      </c>
      <c r="F18" s="15" t="s">
        <v>209</v>
      </c>
      <c r="G18" s="241"/>
      <c r="H18" s="18"/>
    </row>
    <row r="19" spans="1:8" ht="145.19999999999999" x14ac:dyDescent="0.25">
      <c r="A19" s="19"/>
      <c r="B19" s="19"/>
      <c r="C19" s="19"/>
      <c r="D19" s="14" t="s">
        <v>28</v>
      </c>
      <c r="E19" s="1" t="s">
        <v>210</v>
      </c>
      <c r="F19" s="15" t="s">
        <v>211</v>
      </c>
      <c r="G19" s="241"/>
      <c r="H19" s="18"/>
    </row>
    <row r="20" spans="1:8" ht="105.6" x14ac:dyDescent="0.25">
      <c r="A20" s="19"/>
      <c r="B20" s="19"/>
      <c r="C20" s="19"/>
      <c r="D20" s="14" t="s">
        <v>29</v>
      </c>
      <c r="E20" s="1" t="s">
        <v>212</v>
      </c>
      <c r="F20" s="15" t="s">
        <v>213</v>
      </c>
      <c r="G20" s="241"/>
      <c r="H20" s="18"/>
    </row>
    <row r="21" spans="1:8" ht="132" x14ac:dyDescent="0.25">
      <c r="A21" s="19"/>
      <c r="B21" s="19"/>
      <c r="C21" s="19"/>
      <c r="D21" s="14" t="s">
        <v>30</v>
      </c>
      <c r="E21" s="1" t="s">
        <v>214</v>
      </c>
      <c r="F21" s="15" t="s">
        <v>215</v>
      </c>
      <c r="G21" s="241"/>
      <c r="H21" s="18"/>
    </row>
    <row r="22" spans="1:8" ht="118.8" x14ac:dyDescent="0.25">
      <c r="A22" s="19"/>
      <c r="B22" s="19"/>
      <c r="C22" s="19"/>
      <c r="D22" s="14" t="s">
        <v>31</v>
      </c>
      <c r="E22" s="1" t="s">
        <v>216</v>
      </c>
      <c r="F22" s="15" t="s">
        <v>217</v>
      </c>
      <c r="G22" s="241"/>
      <c r="H22" s="18"/>
    </row>
    <row r="23" spans="1:8" ht="132" x14ac:dyDescent="0.25">
      <c r="A23" s="19"/>
      <c r="B23" s="19"/>
      <c r="C23" s="19"/>
      <c r="D23" s="14" t="s">
        <v>32</v>
      </c>
      <c r="E23" s="1" t="s">
        <v>218</v>
      </c>
      <c r="F23" s="15" t="s">
        <v>219</v>
      </c>
      <c r="G23" s="242"/>
      <c r="H23" s="7"/>
    </row>
    <row r="24" spans="1:8" ht="118.8" x14ac:dyDescent="0.25">
      <c r="A24" s="19" t="s">
        <v>137</v>
      </c>
      <c r="B24" s="19" t="s">
        <v>136</v>
      </c>
      <c r="C24" s="19" t="s">
        <v>138</v>
      </c>
      <c r="D24" s="14" t="s">
        <v>139</v>
      </c>
      <c r="E24" s="1" t="s">
        <v>220</v>
      </c>
      <c r="F24" s="15" t="s">
        <v>221</v>
      </c>
      <c r="G24" s="237" t="s">
        <v>222</v>
      </c>
      <c r="H24" s="54" t="s">
        <v>160</v>
      </c>
    </row>
    <row r="25" spans="1:8" ht="158.4" x14ac:dyDescent="0.25">
      <c r="A25" s="19"/>
      <c r="B25" s="19"/>
      <c r="C25" s="19"/>
      <c r="D25" s="14"/>
      <c r="E25" s="1" t="s">
        <v>223</v>
      </c>
      <c r="F25" s="15" t="s">
        <v>224</v>
      </c>
      <c r="G25" s="241"/>
      <c r="H25" s="53"/>
    </row>
    <row r="26" spans="1:8" ht="158.4" x14ac:dyDescent="0.25">
      <c r="A26" s="19"/>
      <c r="B26" s="19"/>
      <c r="C26" s="19"/>
      <c r="D26" s="14"/>
      <c r="E26" s="1" t="s">
        <v>225</v>
      </c>
      <c r="F26" s="15" t="s">
        <v>226</v>
      </c>
      <c r="G26" s="241"/>
      <c r="H26" s="53"/>
    </row>
    <row r="27" spans="1:8" ht="158.4" x14ac:dyDescent="0.25">
      <c r="A27" s="19"/>
      <c r="B27" s="19"/>
      <c r="C27" s="19"/>
      <c r="D27" s="14"/>
      <c r="E27" s="1" t="s">
        <v>227</v>
      </c>
      <c r="F27" s="15" t="s">
        <v>228</v>
      </c>
      <c r="G27" s="241"/>
      <c r="H27" s="53"/>
    </row>
    <row r="28" spans="1:8" ht="158.4" x14ac:dyDescent="0.25">
      <c r="A28" s="19"/>
      <c r="B28" s="19"/>
      <c r="C28" s="19"/>
      <c r="D28" s="14"/>
      <c r="E28" s="1" t="s">
        <v>229</v>
      </c>
      <c r="F28" s="15" t="s">
        <v>230</v>
      </c>
      <c r="G28" s="241"/>
      <c r="H28" s="53"/>
    </row>
    <row r="29" spans="1:8" ht="158.4" x14ac:dyDescent="0.25">
      <c r="A29" s="19"/>
      <c r="B29" s="19"/>
      <c r="C29" s="19"/>
      <c r="D29" s="14"/>
      <c r="E29" s="1" t="s">
        <v>231</v>
      </c>
      <c r="F29" s="15" t="s">
        <v>232</v>
      </c>
      <c r="G29" s="241"/>
      <c r="H29" s="53"/>
    </row>
    <row r="30" spans="1:8" ht="158.4" x14ac:dyDescent="0.25">
      <c r="A30" s="19"/>
      <c r="B30" s="19"/>
      <c r="C30" s="19"/>
      <c r="D30" s="14"/>
      <c r="E30" s="1" t="s">
        <v>233</v>
      </c>
      <c r="F30" s="15" t="s">
        <v>234</v>
      </c>
      <c r="G30" s="242"/>
      <c r="H30" s="17"/>
    </row>
    <row r="31" spans="1:8" ht="92.4" x14ac:dyDescent="0.25">
      <c r="A31" s="19"/>
      <c r="B31" s="19"/>
      <c r="C31" s="23" t="s">
        <v>140</v>
      </c>
      <c r="D31" s="14" t="s">
        <v>141</v>
      </c>
      <c r="E31" s="1" t="s">
        <v>235</v>
      </c>
      <c r="F31" s="15" t="s">
        <v>236</v>
      </c>
      <c r="G31" s="3" t="s">
        <v>237</v>
      </c>
      <c r="H31" s="13" t="s">
        <v>160</v>
      </c>
    </row>
    <row r="32" spans="1:8" ht="105.6" x14ac:dyDescent="0.25">
      <c r="A32" s="19" t="s">
        <v>70</v>
      </c>
      <c r="B32" s="19" t="s">
        <v>23</v>
      </c>
      <c r="C32" s="19" t="s">
        <v>81</v>
      </c>
      <c r="D32" s="21" t="s">
        <v>35</v>
      </c>
      <c r="E32" s="25" t="s">
        <v>238</v>
      </c>
      <c r="F32" s="23" t="s">
        <v>239</v>
      </c>
      <c r="G32" s="237" t="s">
        <v>240</v>
      </c>
      <c r="H32" s="243" t="s">
        <v>160</v>
      </c>
    </row>
    <row r="33" spans="1:8" ht="118.8" x14ac:dyDescent="0.25">
      <c r="A33" s="23"/>
      <c r="B33" s="23"/>
      <c r="C33" s="23"/>
      <c r="D33" s="26" t="s">
        <v>35</v>
      </c>
      <c r="E33" s="6" t="s">
        <v>241</v>
      </c>
      <c r="F33" s="24" t="s">
        <v>242</v>
      </c>
      <c r="G33" s="241"/>
      <c r="H33" s="244"/>
    </row>
    <row r="34" spans="1:8" ht="118.8" x14ac:dyDescent="0.25">
      <c r="A34" s="23"/>
      <c r="B34" s="23"/>
      <c r="C34" s="23"/>
      <c r="D34" s="14" t="s">
        <v>35</v>
      </c>
      <c r="E34" s="1" t="s">
        <v>243</v>
      </c>
      <c r="F34" s="15" t="s">
        <v>244</v>
      </c>
      <c r="G34" s="241"/>
      <c r="H34" s="244"/>
    </row>
    <row r="35" spans="1:8" ht="105.6" x14ac:dyDescent="0.25">
      <c r="A35" s="23"/>
      <c r="B35" s="23"/>
      <c r="C35" s="23"/>
      <c r="D35" s="14" t="s">
        <v>35</v>
      </c>
      <c r="E35" s="1" t="s">
        <v>245</v>
      </c>
      <c r="F35" s="15" t="s">
        <v>246</v>
      </c>
      <c r="G35" s="241"/>
      <c r="H35" s="244"/>
    </row>
    <row r="36" spans="1:8" ht="132" x14ac:dyDescent="0.25">
      <c r="A36" s="23"/>
      <c r="B36" s="23"/>
      <c r="C36" s="23"/>
      <c r="D36" s="14" t="s">
        <v>35</v>
      </c>
      <c r="E36" s="1" t="s">
        <v>247</v>
      </c>
      <c r="F36" s="15" t="s">
        <v>248</v>
      </c>
      <c r="G36" s="241"/>
      <c r="H36" s="244"/>
    </row>
    <row r="37" spans="1:8" ht="118.8" x14ac:dyDescent="0.25">
      <c r="A37" s="23"/>
      <c r="B37" s="23"/>
      <c r="C37" s="23"/>
      <c r="D37" s="14" t="s">
        <v>35</v>
      </c>
      <c r="E37" s="1" t="s">
        <v>249</v>
      </c>
      <c r="F37" s="15" t="s">
        <v>244</v>
      </c>
      <c r="G37" s="241"/>
      <c r="H37" s="244"/>
    </row>
    <row r="38" spans="1:8" ht="118.8" x14ac:dyDescent="0.25">
      <c r="A38" s="23"/>
      <c r="B38" s="23"/>
      <c r="C38" s="23"/>
      <c r="D38" s="14" t="s">
        <v>35</v>
      </c>
      <c r="E38" s="1" t="s">
        <v>250</v>
      </c>
      <c r="F38" s="15" t="s">
        <v>251</v>
      </c>
      <c r="G38" s="242"/>
      <c r="H38" s="245"/>
    </row>
    <row r="39" spans="1:8" ht="158.4" x14ac:dyDescent="0.25">
      <c r="A39" s="19" t="s">
        <v>70</v>
      </c>
      <c r="B39" s="19" t="s">
        <v>23</v>
      </c>
      <c r="C39" s="19" t="s">
        <v>126</v>
      </c>
      <c r="D39" s="21" t="s">
        <v>127</v>
      </c>
      <c r="E39" s="25" t="s">
        <v>252</v>
      </c>
      <c r="F39" s="23" t="s">
        <v>253</v>
      </c>
      <c r="G39" s="3" t="s">
        <v>254</v>
      </c>
      <c r="H39" s="13" t="s">
        <v>160</v>
      </c>
    </row>
    <row r="40" spans="1:8" ht="145.19999999999999" x14ac:dyDescent="0.25">
      <c r="A40" s="23"/>
      <c r="B40" s="23"/>
      <c r="C40" s="23"/>
      <c r="D40" s="14" t="s">
        <v>128</v>
      </c>
      <c r="E40" s="1" t="s">
        <v>255</v>
      </c>
      <c r="F40" s="15" t="s">
        <v>256</v>
      </c>
      <c r="G40" s="3" t="s">
        <v>254</v>
      </c>
      <c r="H40" s="13" t="s">
        <v>160</v>
      </c>
    </row>
    <row r="41" spans="1:8" ht="145.19999999999999" x14ac:dyDescent="0.25">
      <c r="A41" s="23"/>
      <c r="B41" s="23"/>
      <c r="C41" s="23"/>
      <c r="D41" s="14" t="s">
        <v>129</v>
      </c>
      <c r="E41" s="1" t="s">
        <v>257</v>
      </c>
      <c r="F41" s="15" t="s">
        <v>258</v>
      </c>
      <c r="G41" s="3" t="s">
        <v>254</v>
      </c>
      <c r="H41" s="13" t="s">
        <v>160</v>
      </c>
    </row>
    <row r="42" spans="1:8" ht="145.19999999999999" x14ac:dyDescent="0.25">
      <c r="A42" s="23"/>
      <c r="B42" s="23"/>
      <c r="C42" s="23"/>
      <c r="D42" s="14" t="s">
        <v>130</v>
      </c>
      <c r="E42" s="1" t="s">
        <v>259</v>
      </c>
      <c r="F42" s="15" t="s">
        <v>260</v>
      </c>
      <c r="G42" s="3" t="s">
        <v>254</v>
      </c>
      <c r="H42" s="13" t="s">
        <v>160</v>
      </c>
    </row>
    <row r="43" spans="1:8" ht="145.19999999999999" x14ac:dyDescent="0.25">
      <c r="A43" s="23"/>
      <c r="B43" s="23"/>
      <c r="C43" s="23"/>
      <c r="D43" s="14" t="s">
        <v>131</v>
      </c>
      <c r="E43" s="1" t="s">
        <v>261</v>
      </c>
      <c r="F43" s="15" t="s">
        <v>262</v>
      </c>
      <c r="G43" s="3" t="s">
        <v>254</v>
      </c>
      <c r="H43" s="13" t="s">
        <v>160</v>
      </c>
    </row>
    <row r="44" spans="1:8" ht="145.19999999999999" x14ac:dyDescent="0.25">
      <c r="A44" s="23"/>
      <c r="B44" s="23"/>
      <c r="C44" s="23"/>
      <c r="D44" s="14" t="s">
        <v>132</v>
      </c>
      <c r="E44" s="1" t="s">
        <v>263</v>
      </c>
      <c r="F44" s="15" t="s">
        <v>264</v>
      </c>
      <c r="G44" s="3" t="s">
        <v>254</v>
      </c>
      <c r="H44" s="13" t="s">
        <v>160</v>
      </c>
    </row>
    <row r="45" spans="1:8" ht="145.19999999999999" x14ac:dyDescent="0.25">
      <c r="A45" s="23"/>
      <c r="B45" s="23"/>
      <c r="C45" s="23"/>
      <c r="D45" s="14" t="s">
        <v>133</v>
      </c>
      <c r="E45" s="1" t="s">
        <v>265</v>
      </c>
      <c r="F45" s="15" t="s">
        <v>266</v>
      </c>
      <c r="G45" s="3" t="s">
        <v>254</v>
      </c>
      <c r="H45" s="13" t="s">
        <v>160</v>
      </c>
    </row>
    <row r="46" spans="1:8" ht="132" x14ac:dyDescent="0.25">
      <c r="A46" s="19" t="s">
        <v>70</v>
      </c>
      <c r="B46" s="19" t="s">
        <v>23</v>
      </c>
      <c r="C46" s="19" t="s">
        <v>34</v>
      </c>
      <c r="D46" s="21" t="s">
        <v>35</v>
      </c>
      <c r="E46" s="27" t="s">
        <v>267</v>
      </c>
      <c r="F46" s="23" t="s">
        <v>268</v>
      </c>
      <c r="G46" s="12" t="s">
        <v>193</v>
      </c>
      <c r="H46" s="12" t="s">
        <v>269</v>
      </c>
    </row>
    <row r="47" spans="1:8" ht="145.19999999999999" x14ac:dyDescent="0.25">
      <c r="A47" s="23"/>
      <c r="B47" s="23"/>
      <c r="C47" s="23"/>
      <c r="D47" s="14" t="s">
        <v>35</v>
      </c>
      <c r="E47" s="1" t="s">
        <v>270</v>
      </c>
      <c r="F47" s="15" t="s">
        <v>271</v>
      </c>
      <c r="G47" s="18"/>
      <c r="H47" s="18"/>
    </row>
    <row r="48" spans="1:8" ht="132" x14ac:dyDescent="0.25">
      <c r="A48" s="23"/>
      <c r="B48" s="23"/>
      <c r="C48" s="23"/>
      <c r="D48" s="14" t="s">
        <v>35</v>
      </c>
      <c r="E48" s="1" t="s">
        <v>272</v>
      </c>
      <c r="F48" s="15" t="s">
        <v>273</v>
      </c>
      <c r="G48" s="18"/>
      <c r="H48" s="18"/>
    </row>
    <row r="49" spans="1:8" ht="132" x14ac:dyDescent="0.25">
      <c r="A49" s="23"/>
      <c r="B49" s="23"/>
      <c r="C49" s="23"/>
      <c r="D49" s="14" t="s">
        <v>35</v>
      </c>
      <c r="E49" s="1" t="s">
        <v>274</v>
      </c>
      <c r="F49" s="15" t="s">
        <v>275</v>
      </c>
      <c r="G49" s="18"/>
      <c r="H49" s="18"/>
    </row>
    <row r="50" spans="1:8" ht="132" x14ac:dyDescent="0.25">
      <c r="A50" s="23"/>
      <c r="B50" s="23"/>
      <c r="C50" s="23"/>
      <c r="D50" s="14" t="s">
        <v>35</v>
      </c>
      <c r="E50" s="1" t="s">
        <v>276</v>
      </c>
      <c r="F50" s="28" t="s">
        <v>277</v>
      </c>
      <c r="G50" s="18"/>
      <c r="H50" s="18"/>
    </row>
    <row r="51" spans="1:8" ht="145.19999999999999" x14ac:dyDescent="0.25">
      <c r="A51" s="23"/>
      <c r="B51" s="23"/>
      <c r="C51" s="23"/>
      <c r="D51" s="14"/>
      <c r="E51" s="1" t="s">
        <v>278</v>
      </c>
      <c r="F51" s="28" t="s">
        <v>279</v>
      </c>
      <c r="G51" s="18"/>
      <c r="H51" s="18"/>
    </row>
    <row r="52" spans="1:8" ht="145.19999999999999" x14ac:dyDescent="0.25">
      <c r="A52" s="23"/>
      <c r="B52" s="23"/>
      <c r="C52" s="23"/>
      <c r="D52" s="14"/>
      <c r="E52" s="1" t="s">
        <v>280</v>
      </c>
      <c r="F52" s="28" t="s">
        <v>281</v>
      </c>
      <c r="G52" s="7"/>
      <c r="H52" s="7"/>
    </row>
    <row r="53" spans="1:8" ht="118.8" x14ac:dyDescent="0.25">
      <c r="A53" s="19" t="s">
        <v>100</v>
      </c>
      <c r="B53" s="19" t="s">
        <v>24</v>
      </c>
      <c r="C53" s="19" t="s">
        <v>105</v>
      </c>
      <c r="D53" s="29" t="s">
        <v>110</v>
      </c>
      <c r="E53" s="3" t="s">
        <v>282</v>
      </c>
      <c r="F53" s="15" t="s">
        <v>283</v>
      </c>
      <c r="G53" s="12" t="s">
        <v>284</v>
      </c>
      <c r="H53" s="12" t="s">
        <v>285</v>
      </c>
    </row>
    <row r="54" spans="1:8" ht="105.6" x14ac:dyDescent="0.25">
      <c r="A54" s="19"/>
      <c r="B54" s="19"/>
      <c r="C54" s="19"/>
      <c r="D54" s="29" t="s">
        <v>110</v>
      </c>
      <c r="E54" s="3" t="s">
        <v>286</v>
      </c>
      <c r="F54" s="15" t="s">
        <v>287</v>
      </c>
      <c r="G54" s="18"/>
      <c r="H54" s="18"/>
    </row>
    <row r="55" spans="1:8" ht="118.8" x14ac:dyDescent="0.25">
      <c r="A55" s="19"/>
      <c r="B55" s="19"/>
      <c r="C55" s="19"/>
      <c r="D55" s="29" t="s">
        <v>110</v>
      </c>
      <c r="E55" s="3" t="s">
        <v>288</v>
      </c>
      <c r="F55" s="15" t="s">
        <v>289</v>
      </c>
      <c r="G55" s="18"/>
      <c r="H55" s="18"/>
    </row>
    <row r="56" spans="1:8" ht="118.8" x14ac:dyDescent="0.25">
      <c r="A56" s="19"/>
      <c r="B56" s="19"/>
      <c r="C56" s="19"/>
      <c r="D56" s="29" t="s">
        <v>110</v>
      </c>
      <c r="E56" s="3" t="s">
        <v>290</v>
      </c>
      <c r="F56" s="15" t="s">
        <v>291</v>
      </c>
      <c r="G56" s="18"/>
      <c r="H56" s="18"/>
    </row>
    <row r="57" spans="1:8" ht="118.8" x14ac:dyDescent="0.25">
      <c r="A57" s="19"/>
      <c r="B57" s="19"/>
      <c r="C57" s="19"/>
      <c r="D57" s="29" t="s">
        <v>110</v>
      </c>
      <c r="E57" s="3" t="s">
        <v>292</v>
      </c>
      <c r="F57" s="15" t="s">
        <v>293</v>
      </c>
      <c r="G57" s="18"/>
      <c r="H57" s="18"/>
    </row>
    <row r="58" spans="1:8" ht="105.6" x14ac:dyDescent="0.25">
      <c r="A58" s="19"/>
      <c r="B58" s="19"/>
      <c r="C58" s="19"/>
      <c r="D58" s="29" t="s">
        <v>110</v>
      </c>
      <c r="E58" s="3" t="s">
        <v>294</v>
      </c>
      <c r="F58" s="15" t="s">
        <v>295</v>
      </c>
      <c r="G58" s="18"/>
      <c r="H58" s="18"/>
    </row>
    <row r="59" spans="1:8" ht="105.6" x14ac:dyDescent="0.25">
      <c r="A59" s="19"/>
      <c r="B59" s="19"/>
      <c r="C59" s="19"/>
      <c r="D59" s="29" t="s">
        <v>110</v>
      </c>
      <c r="E59" s="3" t="s">
        <v>296</v>
      </c>
      <c r="F59" s="15" t="s">
        <v>297</v>
      </c>
      <c r="G59" s="7"/>
      <c r="H59" s="7"/>
    </row>
    <row r="60" spans="1:8" ht="79.2" x14ac:dyDescent="0.25">
      <c r="A60" s="19" t="s">
        <v>100</v>
      </c>
      <c r="B60" s="19" t="s">
        <v>24</v>
      </c>
      <c r="C60" s="19" t="s">
        <v>36</v>
      </c>
      <c r="D60" s="14" t="s">
        <v>37</v>
      </c>
      <c r="E60" s="2" t="s">
        <v>298</v>
      </c>
      <c r="F60" s="15" t="s">
        <v>299</v>
      </c>
      <c r="G60" s="12" t="s">
        <v>193</v>
      </c>
      <c r="H60" s="54" t="s">
        <v>160</v>
      </c>
    </row>
    <row r="61" spans="1:8" ht="145.19999999999999" x14ac:dyDescent="0.25">
      <c r="A61" s="23"/>
      <c r="B61" s="23"/>
      <c r="C61" s="23"/>
      <c r="D61" s="14" t="s">
        <v>38</v>
      </c>
      <c r="E61" s="2" t="s">
        <v>300</v>
      </c>
      <c r="F61" s="15" t="s">
        <v>301</v>
      </c>
      <c r="G61" s="18"/>
      <c r="H61" s="53"/>
    </row>
    <row r="62" spans="1:8" ht="145.19999999999999" x14ac:dyDescent="0.25">
      <c r="A62" s="23"/>
      <c r="B62" s="23"/>
      <c r="C62" s="23"/>
      <c r="D62" s="14" t="s">
        <v>39</v>
      </c>
      <c r="E62" s="3" t="s">
        <v>302</v>
      </c>
      <c r="F62" s="15" t="s">
        <v>303</v>
      </c>
      <c r="G62" s="18"/>
      <c r="H62" s="53"/>
    </row>
    <row r="63" spans="1:8" ht="145.19999999999999" x14ac:dyDescent="0.25">
      <c r="A63" s="23"/>
      <c r="B63" s="23"/>
      <c r="C63" s="23"/>
      <c r="D63" s="14" t="s">
        <v>40</v>
      </c>
      <c r="E63" s="2" t="s">
        <v>304</v>
      </c>
      <c r="F63" s="15" t="s">
        <v>305</v>
      </c>
      <c r="G63" s="18"/>
      <c r="H63" s="53"/>
    </row>
    <row r="64" spans="1:8" ht="145.19999999999999" x14ac:dyDescent="0.25">
      <c r="A64" s="23"/>
      <c r="B64" s="23"/>
      <c r="C64" s="23"/>
      <c r="D64" s="14" t="s">
        <v>41</v>
      </c>
      <c r="E64" s="2" t="s">
        <v>306</v>
      </c>
      <c r="F64" s="15" t="s">
        <v>307</v>
      </c>
      <c r="G64" s="18"/>
      <c r="H64" s="53"/>
    </row>
    <row r="65" spans="1:8" ht="145.19999999999999" x14ac:dyDescent="0.25">
      <c r="A65" s="23"/>
      <c r="B65" s="23"/>
      <c r="C65" s="23"/>
      <c r="D65" s="14" t="s">
        <v>42</v>
      </c>
      <c r="E65" s="2" t="s">
        <v>308</v>
      </c>
      <c r="F65" s="15" t="s">
        <v>309</v>
      </c>
      <c r="G65" s="18"/>
      <c r="H65" s="53"/>
    </row>
    <row r="66" spans="1:8" ht="145.19999999999999" x14ac:dyDescent="0.25">
      <c r="A66" s="23"/>
      <c r="B66" s="23"/>
      <c r="C66" s="23"/>
      <c r="D66" s="14" t="s">
        <v>43</v>
      </c>
      <c r="E66" s="2" t="s">
        <v>310</v>
      </c>
      <c r="F66" s="15" t="s">
        <v>311</v>
      </c>
      <c r="G66" s="7"/>
      <c r="H66" s="17"/>
    </row>
    <row r="67" spans="1:8" ht="118.8" x14ac:dyDescent="0.25">
      <c r="A67" s="19" t="s">
        <v>71</v>
      </c>
      <c r="B67" s="19" t="s">
        <v>67</v>
      </c>
      <c r="C67" s="19" t="s">
        <v>82</v>
      </c>
      <c r="D67" s="14" t="s">
        <v>83</v>
      </c>
      <c r="E67" s="1" t="s">
        <v>312</v>
      </c>
      <c r="F67" s="15" t="s">
        <v>313</v>
      </c>
      <c r="G67" s="30" t="s">
        <v>314</v>
      </c>
      <c r="H67" s="55" t="s">
        <v>161</v>
      </c>
    </row>
    <row r="68" spans="1:8" ht="105.6" x14ac:dyDescent="0.25">
      <c r="A68" s="23"/>
      <c r="B68" s="23"/>
      <c r="C68" s="19" t="s">
        <v>84</v>
      </c>
      <c r="D68" s="14" t="s">
        <v>85</v>
      </c>
      <c r="E68" s="1" t="s">
        <v>315</v>
      </c>
      <c r="F68" s="15" t="s">
        <v>316</v>
      </c>
      <c r="G68" s="234" t="s">
        <v>317</v>
      </c>
      <c r="H68" s="236" t="s">
        <v>178</v>
      </c>
    </row>
    <row r="69" spans="1:8" ht="92.4" x14ac:dyDescent="0.25">
      <c r="A69" s="23"/>
      <c r="B69" s="23"/>
      <c r="C69" s="19"/>
      <c r="D69" s="14" t="s">
        <v>86</v>
      </c>
      <c r="E69" s="1" t="s">
        <v>318</v>
      </c>
      <c r="F69" s="15" t="s">
        <v>319</v>
      </c>
      <c r="G69" s="234"/>
      <c r="H69" s="236"/>
    </row>
    <row r="70" spans="1:8" ht="92.4" x14ac:dyDescent="0.25">
      <c r="A70" s="23"/>
      <c r="B70" s="23"/>
      <c r="C70" s="19"/>
      <c r="D70" s="14" t="s">
        <v>87</v>
      </c>
      <c r="E70" s="1" t="s">
        <v>320</v>
      </c>
      <c r="F70" s="15" t="s">
        <v>321</v>
      </c>
      <c r="G70" s="234"/>
      <c r="H70" s="236"/>
    </row>
    <row r="71" spans="1:8" ht="92.4" x14ac:dyDescent="0.25">
      <c r="A71" s="23"/>
      <c r="B71" s="23"/>
      <c r="C71" s="19"/>
      <c r="D71" s="14" t="s">
        <v>88</v>
      </c>
      <c r="E71" s="1" t="s">
        <v>322</v>
      </c>
      <c r="F71" s="15" t="s">
        <v>323</v>
      </c>
      <c r="G71" s="234"/>
      <c r="H71" s="236"/>
    </row>
    <row r="72" spans="1:8" ht="92.4" x14ac:dyDescent="0.25">
      <c r="A72" s="23"/>
      <c r="B72" s="23"/>
      <c r="C72" s="19"/>
      <c r="D72" s="14" t="s">
        <v>89</v>
      </c>
      <c r="E72" s="1" t="s">
        <v>324</v>
      </c>
      <c r="F72" s="15" t="s">
        <v>323</v>
      </c>
      <c r="G72" s="234"/>
      <c r="H72" s="236"/>
    </row>
    <row r="73" spans="1:8" ht="79.2" x14ac:dyDescent="0.25">
      <c r="A73" s="23"/>
      <c r="B73" s="23"/>
      <c r="C73" s="19"/>
      <c r="D73" s="14" t="s">
        <v>90</v>
      </c>
      <c r="E73" s="1" t="s">
        <v>325</v>
      </c>
      <c r="F73" s="15" t="s">
        <v>326</v>
      </c>
      <c r="G73" s="234"/>
      <c r="H73" s="236"/>
    </row>
    <row r="74" spans="1:8" ht="92.4" x14ac:dyDescent="0.25">
      <c r="A74" s="23"/>
      <c r="B74" s="23"/>
      <c r="C74" s="19"/>
      <c r="D74" s="14" t="s">
        <v>91</v>
      </c>
      <c r="E74" s="1" t="s">
        <v>327</v>
      </c>
      <c r="F74" s="15" t="s">
        <v>323</v>
      </c>
      <c r="G74" s="235"/>
      <c r="H74" s="237"/>
    </row>
    <row r="75" spans="1:8" ht="105.6" x14ac:dyDescent="0.25">
      <c r="A75" s="19" t="s">
        <v>72</v>
      </c>
      <c r="B75" s="19" t="s">
        <v>68</v>
      </c>
      <c r="C75" s="19" t="s">
        <v>92</v>
      </c>
      <c r="D75" s="14" t="s">
        <v>93</v>
      </c>
      <c r="E75" s="1" t="s">
        <v>328</v>
      </c>
      <c r="F75" s="15" t="s">
        <v>329</v>
      </c>
      <c r="G75" s="234" t="s">
        <v>330</v>
      </c>
      <c r="H75" s="236" t="s">
        <v>331</v>
      </c>
    </row>
    <row r="76" spans="1:8" ht="92.4" x14ac:dyDescent="0.25">
      <c r="A76" s="23"/>
      <c r="B76" s="23"/>
      <c r="C76" s="23"/>
      <c r="D76" s="14" t="s">
        <v>94</v>
      </c>
      <c r="E76" s="1" t="s">
        <v>332</v>
      </c>
      <c r="F76" s="15" t="s">
        <v>333</v>
      </c>
      <c r="G76" s="234"/>
      <c r="H76" s="236"/>
    </row>
    <row r="77" spans="1:8" ht="92.4" x14ac:dyDescent="0.25">
      <c r="A77" s="23"/>
      <c r="B77" s="23"/>
      <c r="C77" s="23"/>
      <c r="D77" s="14" t="s">
        <v>95</v>
      </c>
      <c r="E77" s="1" t="s">
        <v>334</v>
      </c>
      <c r="F77" s="15" t="s">
        <v>335</v>
      </c>
      <c r="G77" s="234"/>
      <c r="H77" s="236"/>
    </row>
    <row r="78" spans="1:8" ht="79.2" x14ac:dyDescent="0.25">
      <c r="A78" s="23"/>
      <c r="B78" s="23"/>
      <c r="C78" s="23"/>
      <c r="D78" s="14" t="s">
        <v>96</v>
      </c>
      <c r="E78" s="1" t="s">
        <v>336</v>
      </c>
      <c r="F78" s="15" t="s">
        <v>337</v>
      </c>
      <c r="G78" s="234"/>
      <c r="H78" s="236"/>
    </row>
    <row r="79" spans="1:8" ht="92.4" x14ac:dyDescent="0.25">
      <c r="A79" s="23"/>
      <c r="B79" s="23"/>
      <c r="C79" s="23"/>
      <c r="D79" s="14" t="s">
        <v>63</v>
      </c>
      <c r="E79" s="1" t="s">
        <v>338</v>
      </c>
      <c r="F79" s="15" t="s">
        <v>339</v>
      </c>
      <c r="G79" s="234"/>
      <c r="H79" s="236"/>
    </row>
    <row r="80" spans="1:8" ht="92.4" x14ac:dyDescent="0.25">
      <c r="A80" s="23"/>
      <c r="B80" s="23"/>
      <c r="C80" s="23"/>
      <c r="D80" s="14" t="s">
        <v>97</v>
      </c>
      <c r="E80" s="1" t="s">
        <v>340</v>
      </c>
      <c r="F80" s="15" t="s">
        <v>339</v>
      </c>
      <c r="G80" s="234"/>
      <c r="H80" s="236"/>
    </row>
    <row r="81" spans="1:8" ht="92.4" x14ac:dyDescent="0.25">
      <c r="A81" s="23"/>
      <c r="B81" s="23"/>
      <c r="C81" s="23"/>
      <c r="D81" s="14" t="s">
        <v>98</v>
      </c>
      <c r="E81" s="1" t="s">
        <v>341</v>
      </c>
      <c r="F81" s="15" t="s">
        <v>342</v>
      </c>
      <c r="G81" s="234"/>
      <c r="H81" s="236"/>
    </row>
    <row r="82" spans="1:8" ht="105.6" x14ac:dyDescent="0.25">
      <c r="A82" s="19" t="s">
        <v>72</v>
      </c>
      <c r="B82" s="19" t="s">
        <v>68</v>
      </c>
      <c r="C82" s="19" t="s">
        <v>99</v>
      </c>
      <c r="D82" s="14" t="s">
        <v>35</v>
      </c>
      <c r="E82" s="1" t="s">
        <v>343</v>
      </c>
      <c r="F82" s="15" t="s">
        <v>344</v>
      </c>
      <c r="G82" s="234" t="s">
        <v>345</v>
      </c>
      <c r="H82" s="238" t="s">
        <v>331</v>
      </c>
    </row>
    <row r="83" spans="1:8" ht="92.4" x14ac:dyDescent="0.25">
      <c r="A83" s="23"/>
      <c r="B83" s="23"/>
      <c r="C83" s="23"/>
      <c r="D83" s="14" t="s">
        <v>35</v>
      </c>
      <c r="E83" s="1" t="s">
        <v>346</v>
      </c>
      <c r="F83" s="15" t="s">
        <v>347</v>
      </c>
      <c r="G83" s="234"/>
      <c r="H83" s="239"/>
    </row>
    <row r="84" spans="1:8" ht="92.4" x14ac:dyDescent="0.25">
      <c r="A84" s="23"/>
      <c r="B84" s="23"/>
      <c r="C84" s="23"/>
      <c r="D84" s="14" t="s">
        <v>35</v>
      </c>
      <c r="E84" s="1" t="s">
        <v>348</v>
      </c>
      <c r="F84" s="15" t="s">
        <v>349</v>
      </c>
      <c r="G84" s="234"/>
      <c r="H84" s="239"/>
    </row>
    <row r="85" spans="1:8" ht="92.4" x14ac:dyDescent="0.25">
      <c r="A85" s="23"/>
      <c r="B85" s="23"/>
      <c r="C85" s="23"/>
      <c r="D85" s="14" t="s">
        <v>35</v>
      </c>
      <c r="E85" s="1" t="s">
        <v>350</v>
      </c>
      <c r="F85" s="15" t="s">
        <v>347</v>
      </c>
      <c r="G85" s="234"/>
      <c r="H85" s="239"/>
    </row>
    <row r="86" spans="1:8" ht="92.4" x14ac:dyDescent="0.25">
      <c r="A86" s="23"/>
      <c r="B86" s="23"/>
      <c r="C86" s="23"/>
      <c r="D86" s="14" t="s">
        <v>35</v>
      </c>
      <c r="E86" s="1" t="s">
        <v>351</v>
      </c>
      <c r="F86" s="15" t="s">
        <v>347</v>
      </c>
      <c r="G86" s="234"/>
      <c r="H86" s="240"/>
    </row>
    <row r="87" spans="1:8" ht="105.6" x14ac:dyDescent="0.25">
      <c r="A87" s="19" t="s">
        <v>103</v>
      </c>
      <c r="B87" s="19" t="s">
        <v>104</v>
      </c>
      <c r="C87" s="19" t="s">
        <v>134</v>
      </c>
      <c r="D87" s="31" t="s">
        <v>135</v>
      </c>
      <c r="E87" s="10" t="s">
        <v>352</v>
      </c>
      <c r="F87" s="32" t="s">
        <v>353</v>
      </c>
      <c r="G87" s="11" t="s">
        <v>254</v>
      </c>
      <c r="H87" s="5" t="s">
        <v>354</v>
      </c>
    </row>
    <row r="88" spans="1:8" ht="92.4" x14ac:dyDescent="0.25">
      <c r="A88" s="19" t="s">
        <v>103</v>
      </c>
      <c r="B88" s="19" t="s">
        <v>104</v>
      </c>
      <c r="C88" s="19" t="s">
        <v>142</v>
      </c>
      <c r="D88" s="34" t="s">
        <v>143</v>
      </c>
      <c r="E88" s="4" t="s">
        <v>355</v>
      </c>
      <c r="F88" s="33" t="s">
        <v>356</v>
      </c>
      <c r="G88" s="5" t="s">
        <v>357</v>
      </c>
      <c r="H88" s="56" t="s">
        <v>160</v>
      </c>
    </row>
    <row r="89" spans="1:8" ht="92.4" x14ac:dyDescent="0.25">
      <c r="A89" s="19" t="s">
        <v>103</v>
      </c>
      <c r="B89" s="19" t="s">
        <v>104</v>
      </c>
      <c r="C89" s="19" t="s">
        <v>145</v>
      </c>
      <c r="D89" s="34" t="s">
        <v>146</v>
      </c>
      <c r="E89" s="4" t="s">
        <v>358</v>
      </c>
      <c r="F89" s="33" t="s">
        <v>359</v>
      </c>
      <c r="G89" s="5" t="s">
        <v>360</v>
      </c>
      <c r="H89" s="56" t="s">
        <v>361</v>
      </c>
    </row>
    <row r="90" spans="1:8" ht="105.6" x14ac:dyDescent="0.25">
      <c r="A90" s="19" t="s">
        <v>103</v>
      </c>
      <c r="B90" s="19" t="s">
        <v>104</v>
      </c>
      <c r="C90" s="19" t="s">
        <v>106</v>
      </c>
      <c r="D90" s="34" t="s">
        <v>111</v>
      </c>
      <c r="E90" s="4" t="s">
        <v>362</v>
      </c>
      <c r="F90" s="33" t="s">
        <v>363</v>
      </c>
      <c r="G90" s="35" t="s">
        <v>364</v>
      </c>
      <c r="H90" s="9" t="s">
        <v>285</v>
      </c>
    </row>
    <row r="91" spans="1:8" ht="105.6" x14ac:dyDescent="0.25">
      <c r="A91" s="37"/>
      <c r="B91" s="37"/>
      <c r="C91" s="37"/>
      <c r="D91" s="4" t="s">
        <v>35</v>
      </c>
      <c r="E91" s="4" t="s">
        <v>365</v>
      </c>
      <c r="F91" s="33" t="s">
        <v>366</v>
      </c>
      <c r="G91" s="30"/>
      <c r="H91" s="40"/>
    </row>
    <row r="92" spans="1:8" ht="105.6" x14ac:dyDescent="0.25">
      <c r="A92" s="37"/>
      <c r="B92" s="37"/>
      <c r="C92" s="37"/>
      <c r="D92" s="8" t="s">
        <v>35</v>
      </c>
      <c r="E92" s="8" t="s">
        <v>367</v>
      </c>
      <c r="F92" s="36" t="s">
        <v>368</v>
      </c>
      <c r="G92" s="30"/>
      <c r="H92" s="40"/>
    </row>
    <row r="93" spans="1:8" ht="105.6" x14ac:dyDescent="0.25">
      <c r="A93" s="37"/>
      <c r="B93" s="37"/>
      <c r="C93" s="38"/>
      <c r="D93" s="1" t="s">
        <v>35</v>
      </c>
      <c r="E93" s="1" t="s">
        <v>369</v>
      </c>
      <c r="F93" s="15" t="s">
        <v>370</v>
      </c>
      <c r="G93" s="30"/>
      <c r="H93" s="40"/>
    </row>
    <row r="94" spans="1:8" ht="105.6" x14ac:dyDescent="0.25">
      <c r="A94" s="37"/>
      <c r="B94" s="37"/>
      <c r="C94" s="37"/>
      <c r="D94" s="10" t="s">
        <v>35</v>
      </c>
      <c r="E94" s="10" t="s">
        <v>371</v>
      </c>
      <c r="F94" s="32" t="s">
        <v>372</v>
      </c>
      <c r="G94" s="30"/>
      <c r="H94" s="40"/>
    </row>
    <row r="95" spans="1:8" ht="118.8" x14ac:dyDescent="0.25">
      <c r="A95" s="37"/>
      <c r="B95" s="37"/>
      <c r="C95" s="37"/>
      <c r="D95" s="4" t="s">
        <v>35</v>
      </c>
      <c r="E95" s="4" t="s">
        <v>373</v>
      </c>
      <c r="F95" s="33" t="s">
        <v>374</v>
      </c>
      <c r="G95" s="30"/>
      <c r="H95" s="40"/>
    </row>
    <row r="96" spans="1:8" ht="105.6" x14ac:dyDescent="0.25">
      <c r="A96" s="37"/>
      <c r="B96" s="37"/>
      <c r="C96" s="37"/>
      <c r="D96" s="4" t="s">
        <v>35</v>
      </c>
      <c r="E96" s="4" t="s">
        <v>375</v>
      </c>
      <c r="F96" s="33" t="s">
        <v>376</v>
      </c>
      <c r="G96" s="39"/>
      <c r="H96" s="11"/>
    </row>
    <row r="97" spans="1:8" ht="118.8" x14ac:dyDescent="0.25">
      <c r="A97" s="19" t="s">
        <v>103</v>
      </c>
      <c r="B97" s="19" t="s">
        <v>104</v>
      </c>
      <c r="C97" s="19" t="s">
        <v>107</v>
      </c>
      <c r="D97" s="34" t="s">
        <v>35</v>
      </c>
      <c r="E97" s="4" t="s">
        <v>377</v>
      </c>
      <c r="F97" s="33" t="s">
        <v>378</v>
      </c>
      <c r="G97" s="9" t="s">
        <v>379</v>
      </c>
      <c r="H97" s="9" t="s">
        <v>380</v>
      </c>
    </row>
    <row r="98" spans="1:8" ht="92.4" x14ac:dyDescent="0.25">
      <c r="A98" s="37"/>
      <c r="B98" s="37"/>
      <c r="C98" s="37"/>
      <c r="D98" s="4" t="s">
        <v>35</v>
      </c>
      <c r="E98" s="4" t="s">
        <v>381</v>
      </c>
      <c r="F98" s="33" t="s">
        <v>382</v>
      </c>
      <c r="G98" s="40"/>
      <c r="H98" s="40"/>
    </row>
    <row r="99" spans="1:8" ht="79.2" x14ac:dyDescent="0.25">
      <c r="A99" s="37"/>
      <c r="B99" s="37"/>
      <c r="C99" s="37"/>
      <c r="D99" s="4" t="s">
        <v>35</v>
      </c>
      <c r="E99" s="4" t="s">
        <v>383</v>
      </c>
      <c r="F99" s="33" t="s">
        <v>384</v>
      </c>
      <c r="G99" s="40"/>
      <c r="H99" s="40"/>
    </row>
    <row r="100" spans="1:8" ht="79.2" x14ac:dyDescent="0.25">
      <c r="A100" s="37"/>
      <c r="B100" s="37"/>
      <c r="C100" s="37"/>
      <c r="D100" s="4" t="s">
        <v>35</v>
      </c>
      <c r="E100" s="4" t="s">
        <v>385</v>
      </c>
      <c r="F100" s="33" t="s">
        <v>386</v>
      </c>
      <c r="G100" s="41"/>
      <c r="H100" s="41"/>
    </row>
    <row r="101" spans="1:8" ht="132" x14ac:dyDescent="0.25">
      <c r="A101" s="19" t="s">
        <v>103</v>
      </c>
      <c r="B101" s="19" t="s">
        <v>104</v>
      </c>
      <c r="C101" s="19" t="s">
        <v>108</v>
      </c>
      <c r="D101" s="34" t="s">
        <v>112</v>
      </c>
      <c r="E101" s="8" t="s">
        <v>387</v>
      </c>
      <c r="F101" s="42" t="s">
        <v>388</v>
      </c>
      <c r="G101" s="3" t="s">
        <v>389</v>
      </c>
      <c r="H101" s="3" t="s">
        <v>380</v>
      </c>
    </row>
    <row r="102" spans="1:8" ht="79.2" x14ac:dyDescent="0.25">
      <c r="A102" s="37"/>
      <c r="B102" s="37"/>
      <c r="C102" s="37"/>
      <c r="D102" s="43" t="s">
        <v>113</v>
      </c>
      <c r="E102" s="1" t="s">
        <v>390</v>
      </c>
      <c r="F102" s="44" t="s">
        <v>391</v>
      </c>
      <c r="G102" s="3"/>
      <c r="H102" s="3"/>
    </row>
    <row r="103" spans="1:8" ht="79.2" x14ac:dyDescent="0.25">
      <c r="A103" s="37"/>
      <c r="B103" s="37"/>
      <c r="C103" s="37"/>
      <c r="D103" s="43" t="s">
        <v>114</v>
      </c>
      <c r="E103" s="1" t="s">
        <v>392</v>
      </c>
      <c r="F103" s="44" t="s">
        <v>393</v>
      </c>
      <c r="G103" s="3"/>
      <c r="H103" s="3"/>
    </row>
    <row r="104" spans="1:8" ht="79.2" x14ac:dyDescent="0.25">
      <c r="A104" s="37"/>
      <c r="B104" s="37"/>
      <c r="C104" s="37"/>
      <c r="D104" s="43" t="s">
        <v>115</v>
      </c>
      <c r="E104" s="1" t="s">
        <v>394</v>
      </c>
      <c r="F104" s="44" t="s">
        <v>395</v>
      </c>
      <c r="G104" s="3"/>
      <c r="H104" s="3"/>
    </row>
    <row r="105" spans="1:8" ht="92.4" x14ac:dyDescent="0.25">
      <c r="A105" s="37"/>
      <c r="B105" s="37"/>
      <c r="C105" s="37"/>
      <c r="D105" s="43" t="s">
        <v>116</v>
      </c>
      <c r="E105" s="1" t="s">
        <v>396</v>
      </c>
      <c r="F105" s="44" t="s">
        <v>397</v>
      </c>
      <c r="G105" s="3"/>
      <c r="H105" s="3"/>
    </row>
    <row r="106" spans="1:8" ht="79.2" x14ac:dyDescent="0.25">
      <c r="A106" s="37"/>
      <c r="B106" s="37"/>
      <c r="C106" s="37"/>
      <c r="D106" s="43" t="s">
        <v>117</v>
      </c>
      <c r="E106" s="1" t="s">
        <v>398</v>
      </c>
      <c r="F106" s="44" t="s">
        <v>399</v>
      </c>
      <c r="G106" s="3"/>
      <c r="H106" s="3"/>
    </row>
    <row r="107" spans="1:8" ht="79.2" x14ac:dyDescent="0.25">
      <c r="A107" s="37"/>
      <c r="B107" s="37"/>
      <c r="C107" s="37"/>
      <c r="D107" s="43" t="s">
        <v>118</v>
      </c>
      <c r="E107" s="1" t="s">
        <v>400</v>
      </c>
      <c r="F107" s="44" t="s">
        <v>401</v>
      </c>
      <c r="G107" s="3"/>
      <c r="H107" s="3"/>
    </row>
    <row r="108" spans="1:8" ht="79.2" x14ac:dyDescent="0.25">
      <c r="A108" s="19" t="s">
        <v>103</v>
      </c>
      <c r="B108" s="19" t="s">
        <v>104</v>
      </c>
      <c r="C108" s="19" t="s">
        <v>109</v>
      </c>
      <c r="D108" s="45" t="s">
        <v>119</v>
      </c>
      <c r="E108" s="1" t="s">
        <v>402</v>
      </c>
      <c r="F108" s="15" t="s">
        <v>403</v>
      </c>
      <c r="G108" s="7" t="s">
        <v>364</v>
      </c>
      <c r="H108" s="57" t="s">
        <v>160</v>
      </c>
    </row>
    <row r="109" spans="1:8" ht="92.4" x14ac:dyDescent="0.25">
      <c r="A109" s="37"/>
      <c r="B109" s="37"/>
      <c r="C109" s="37"/>
      <c r="D109" s="4" t="s">
        <v>120</v>
      </c>
      <c r="E109" s="10" t="s">
        <v>404</v>
      </c>
      <c r="F109" s="32" t="s">
        <v>405</v>
      </c>
      <c r="G109" s="11"/>
      <c r="H109" s="56"/>
    </row>
    <row r="110" spans="1:8" ht="79.2" x14ac:dyDescent="0.25">
      <c r="A110" s="37"/>
      <c r="B110" s="37"/>
      <c r="C110" s="37"/>
      <c r="D110" s="4" t="s">
        <v>121</v>
      </c>
      <c r="E110" s="4" t="s">
        <v>406</v>
      </c>
      <c r="F110" s="33" t="s">
        <v>407</v>
      </c>
      <c r="G110" s="5"/>
      <c r="H110" s="56"/>
    </row>
    <row r="111" spans="1:8" ht="79.2" x14ac:dyDescent="0.25">
      <c r="A111" s="37"/>
      <c r="B111" s="37"/>
      <c r="C111" s="37"/>
      <c r="D111" s="4" t="s">
        <v>122</v>
      </c>
      <c r="E111" s="4" t="s">
        <v>408</v>
      </c>
      <c r="F111" s="33" t="s">
        <v>409</v>
      </c>
      <c r="G111" s="5"/>
      <c r="H111" s="56"/>
    </row>
    <row r="112" spans="1:8" ht="79.2" x14ac:dyDescent="0.25">
      <c r="A112" s="37"/>
      <c r="B112" s="37"/>
      <c r="C112" s="37"/>
      <c r="D112" s="4" t="s">
        <v>123</v>
      </c>
      <c r="E112" s="4" t="s">
        <v>410</v>
      </c>
      <c r="F112" s="33" t="s">
        <v>411</v>
      </c>
      <c r="G112" s="5"/>
      <c r="H112" s="56"/>
    </row>
    <row r="113" spans="1:8" ht="79.2" x14ac:dyDescent="0.25">
      <c r="A113" s="37"/>
      <c r="B113" s="37"/>
      <c r="C113" s="37"/>
      <c r="D113" s="4" t="s">
        <v>124</v>
      </c>
      <c r="E113" s="4" t="s">
        <v>412</v>
      </c>
      <c r="F113" s="33" t="s">
        <v>413</v>
      </c>
      <c r="G113" s="5"/>
      <c r="H113" s="56"/>
    </row>
    <row r="114" spans="1:8" ht="79.2" x14ac:dyDescent="0.25">
      <c r="A114" s="46"/>
      <c r="B114" s="46"/>
      <c r="C114" s="46"/>
      <c r="D114" s="4" t="s">
        <v>125</v>
      </c>
      <c r="E114" s="4" t="s">
        <v>414</v>
      </c>
      <c r="F114" s="33" t="s">
        <v>415</v>
      </c>
      <c r="G114" s="5"/>
      <c r="H114" s="56"/>
    </row>
    <row r="115" spans="1:8" ht="105.6" x14ac:dyDescent="0.25">
      <c r="A115" s="47" t="s">
        <v>103</v>
      </c>
      <c r="B115" s="47" t="s">
        <v>104</v>
      </c>
      <c r="C115" s="47" t="s">
        <v>144</v>
      </c>
      <c r="D115" s="4" t="s">
        <v>35</v>
      </c>
      <c r="E115" s="4" t="s">
        <v>416</v>
      </c>
      <c r="F115" s="33" t="s">
        <v>417</v>
      </c>
      <c r="G115" s="5" t="s">
        <v>418</v>
      </c>
      <c r="H115" s="5" t="s">
        <v>419</v>
      </c>
    </row>
    <row r="116" spans="1:8" ht="171.6" x14ac:dyDescent="0.25">
      <c r="A116" s="19" t="s">
        <v>101</v>
      </c>
      <c r="B116" s="19" t="s">
        <v>25</v>
      </c>
      <c r="C116" s="19" t="s">
        <v>153</v>
      </c>
      <c r="D116" s="34" t="s">
        <v>420</v>
      </c>
      <c r="E116" s="4" t="s">
        <v>421</v>
      </c>
      <c r="F116" s="33" t="s">
        <v>422</v>
      </c>
      <c r="G116" s="5" t="s">
        <v>423</v>
      </c>
      <c r="H116" s="5" t="s">
        <v>424</v>
      </c>
    </row>
    <row r="117" spans="1:8" ht="171.6" x14ac:dyDescent="0.25">
      <c r="A117" s="37"/>
      <c r="B117" s="37"/>
      <c r="C117" s="37"/>
      <c r="D117" s="4" t="s">
        <v>154</v>
      </c>
      <c r="E117" s="4" t="s">
        <v>425</v>
      </c>
      <c r="F117" s="33" t="s">
        <v>426</v>
      </c>
      <c r="G117" s="5" t="s">
        <v>423</v>
      </c>
      <c r="H117" s="5" t="s">
        <v>424</v>
      </c>
    </row>
    <row r="118" spans="1:8" ht="171.6" x14ac:dyDescent="0.25">
      <c r="A118" s="37"/>
      <c r="B118" s="37"/>
      <c r="C118" s="37"/>
      <c r="D118" s="4" t="s">
        <v>155</v>
      </c>
      <c r="E118" s="4" t="s">
        <v>427</v>
      </c>
      <c r="F118" s="33" t="s">
        <v>428</v>
      </c>
      <c r="G118" s="5" t="s">
        <v>423</v>
      </c>
      <c r="H118" s="5" t="s">
        <v>424</v>
      </c>
    </row>
    <row r="119" spans="1:8" ht="171.6" x14ac:dyDescent="0.25">
      <c r="A119" s="37"/>
      <c r="B119" s="37"/>
      <c r="C119" s="37"/>
      <c r="D119" s="4" t="s">
        <v>156</v>
      </c>
      <c r="E119" s="4" t="s">
        <v>429</v>
      </c>
      <c r="F119" s="33" t="s">
        <v>430</v>
      </c>
      <c r="G119" s="5" t="s">
        <v>423</v>
      </c>
      <c r="H119" s="5" t="s">
        <v>424</v>
      </c>
    </row>
    <row r="120" spans="1:8" ht="171.6" x14ac:dyDescent="0.25">
      <c r="A120" s="37"/>
      <c r="B120" s="37"/>
      <c r="C120" s="37"/>
      <c r="D120" s="4" t="s">
        <v>157</v>
      </c>
      <c r="E120" s="4" t="s">
        <v>431</v>
      </c>
      <c r="F120" s="33" t="s">
        <v>432</v>
      </c>
      <c r="G120" s="5" t="s">
        <v>423</v>
      </c>
      <c r="H120" s="5" t="s">
        <v>424</v>
      </c>
    </row>
    <row r="121" spans="1:8" ht="171.6" x14ac:dyDescent="0.25">
      <c r="A121" s="37"/>
      <c r="B121" s="37"/>
      <c r="C121" s="37"/>
      <c r="D121" s="4" t="s">
        <v>158</v>
      </c>
      <c r="E121" s="4" t="s">
        <v>433</v>
      </c>
      <c r="F121" s="33" t="s">
        <v>434</v>
      </c>
      <c r="G121" s="5" t="s">
        <v>423</v>
      </c>
      <c r="H121" s="5" t="s">
        <v>424</v>
      </c>
    </row>
    <row r="122" spans="1:8" ht="171.6" x14ac:dyDescent="0.25">
      <c r="A122" s="46"/>
      <c r="B122" s="46"/>
      <c r="C122" s="46"/>
      <c r="D122" s="4" t="s">
        <v>159</v>
      </c>
      <c r="E122" s="4" t="s">
        <v>435</v>
      </c>
      <c r="F122" s="33" t="s">
        <v>436</v>
      </c>
      <c r="G122" s="5" t="s">
        <v>423</v>
      </c>
      <c r="H122" s="5" t="s">
        <v>424</v>
      </c>
    </row>
    <row r="123" spans="1:8" ht="118.8" x14ac:dyDescent="0.25">
      <c r="A123" s="47" t="s">
        <v>101</v>
      </c>
      <c r="B123" s="47" t="s">
        <v>25</v>
      </c>
      <c r="C123" s="47" t="s">
        <v>44</v>
      </c>
      <c r="D123" s="4" t="s">
        <v>45</v>
      </c>
      <c r="E123" s="4" t="s">
        <v>437</v>
      </c>
      <c r="F123" s="33" t="s">
        <v>438</v>
      </c>
      <c r="G123" s="9" t="s">
        <v>193</v>
      </c>
      <c r="H123" s="9" t="s">
        <v>439</v>
      </c>
    </row>
    <row r="124" spans="1:8" ht="132" x14ac:dyDescent="0.25">
      <c r="A124" s="37"/>
      <c r="B124" s="37"/>
      <c r="C124" s="37"/>
      <c r="D124" s="4" t="s">
        <v>46</v>
      </c>
      <c r="E124" s="4" t="s">
        <v>440</v>
      </c>
      <c r="F124" s="33" t="s">
        <v>441</v>
      </c>
      <c r="G124" s="40"/>
      <c r="H124" s="40"/>
    </row>
    <row r="125" spans="1:8" ht="132" x14ac:dyDescent="0.25">
      <c r="A125" s="37"/>
      <c r="B125" s="37"/>
      <c r="C125" s="37"/>
      <c r="D125" s="4" t="s">
        <v>35</v>
      </c>
      <c r="E125" s="4" t="s">
        <v>442</v>
      </c>
      <c r="F125" s="33" t="s">
        <v>443</v>
      </c>
      <c r="G125" s="40"/>
      <c r="H125" s="40"/>
    </row>
    <row r="126" spans="1:8" ht="132" x14ac:dyDescent="0.25">
      <c r="A126" s="37"/>
      <c r="B126" s="37"/>
      <c r="C126" s="37"/>
      <c r="D126" s="4" t="s">
        <v>47</v>
      </c>
      <c r="E126" s="4" t="s">
        <v>444</v>
      </c>
      <c r="F126" s="33" t="s">
        <v>445</v>
      </c>
      <c r="G126" s="40"/>
      <c r="H126" s="40"/>
    </row>
    <row r="127" spans="1:8" ht="145.19999999999999" x14ac:dyDescent="0.25">
      <c r="A127" s="37"/>
      <c r="B127" s="37"/>
      <c r="C127" s="37"/>
      <c r="D127" s="4" t="s">
        <v>48</v>
      </c>
      <c r="E127" s="4" t="s">
        <v>446</v>
      </c>
      <c r="F127" s="33" t="s">
        <v>447</v>
      </c>
      <c r="G127" s="40"/>
      <c r="H127" s="40"/>
    </row>
    <row r="128" spans="1:8" ht="145.19999999999999" x14ac:dyDescent="0.25">
      <c r="A128" s="37"/>
      <c r="B128" s="37"/>
      <c r="C128" s="37"/>
      <c r="D128" s="4" t="s">
        <v>48</v>
      </c>
      <c r="E128" s="4" t="s">
        <v>448</v>
      </c>
      <c r="F128" s="33" t="s">
        <v>449</v>
      </c>
      <c r="G128" s="40"/>
      <c r="H128" s="40"/>
    </row>
    <row r="129" spans="1:8" ht="145.19999999999999" x14ac:dyDescent="0.25">
      <c r="A129" s="37"/>
      <c r="B129" s="37"/>
      <c r="C129" s="37"/>
      <c r="D129" s="4" t="s">
        <v>35</v>
      </c>
      <c r="E129" s="4" t="s">
        <v>450</v>
      </c>
      <c r="F129" s="33" t="s">
        <v>451</v>
      </c>
      <c r="G129" s="11"/>
      <c r="H129" s="11"/>
    </row>
    <row r="130" spans="1:8" ht="105.6" x14ac:dyDescent="0.25">
      <c r="A130" s="19" t="s">
        <v>102</v>
      </c>
      <c r="B130" s="19" t="s">
        <v>0</v>
      </c>
      <c r="C130" s="19" t="s">
        <v>49</v>
      </c>
      <c r="D130" s="34" t="s">
        <v>50</v>
      </c>
      <c r="E130" s="4" t="s">
        <v>452</v>
      </c>
      <c r="F130" s="33" t="s">
        <v>453</v>
      </c>
      <c r="G130" s="9" t="s">
        <v>193</v>
      </c>
      <c r="H130" s="58" t="s">
        <v>160</v>
      </c>
    </row>
    <row r="131" spans="1:8" ht="158.4" x14ac:dyDescent="0.25">
      <c r="A131" s="37"/>
      <c r="B131" s="37"/>
      <c r="C131" s="37"/>
      <c r="D131" s="4" t="s">
        <v>51</v>
      </c>
      <c r="E131" s="4" t="s">
        <v>454</v>
      </c>
      <c r="F131" s="33" t="s">
        <v>455</v>
      </c>
      <c r="G131" s="40"/>
      <c r="H131" s="55"/>
    </row>
    <row r="132" spans="1:8" ht="171.6" x14ac:dyDescent="0.25">
      <c r="A132" s="37"/>
      <c r="B132" s="37"/>
      <c r="C132" s="37"/>
      <c r="D132" s="4" t="s">
        <v>52</v>
      </c>
      <c r="E132" s="4" t="s">
        <v>456</v>
      </c>
      <c r="F132" s="33" t="s">
        <v>457</v>
      </c>
      <c r="G132" s="40"/>
      <c r="H132" s="55"/>
    </row>
    <row r="133" spans="1:8" ht="158.4" x14ac:dyDescent="0.25">
      <c r="A133" s="37"/>
      <c r="B133" s="37"/>
      <c r="C133" s="37"/>
      <c r="D133" s="4" t="s">
        <v>53</v>
      </c>
      <c r="E133" s="4" t="s">
        <v>458</v>
      </c>
      <c r="F133" s="33" t="s">
        <v>459</v>
      </c>
      <c r="G133" s="40"/>
      <c r="H133" s="55"/>
    </row>
    <row r="134" spans="1:8" ht="158.4" x14ac:dyDescent="0.25">
      <c r="A134" s="37"/>
      <c r="B134" s="37"/>
      <c r="C134" s="37"/>
      <c r="D134" s="4" t="s">
        <v>54</v>
      </c>
      <c r="E134" s="4" t="s">
        <v>460</v>
      </c>
      <c r="F134" s="33" t="s">
        <v>461</v>
      </c>
      <c r="G134" s="40"/>
      <c r="H134" s="55"/>
    </row>
    <row r="135" spans="1:8" ht="158.4" x14ac:dyDescent="0.25">
      <c r="A135" s="37"/>
      <c r="B135" s="37"/>
      <c r="C135" s="37"/>
      <c r="D135" s="4" t="s">
        <v>55</v>
      </c>
      <c r="E135" s="4" t="s">
        <v>462</v>
      </c>
      <c r="F135" s="33" t="s">
        <v>463</v>
      </c>
      <c r="G135" s="40"/>
      <c r="H135" s="55"/>
    </row>
    <row r="136" spans="1:8" ht="158.4" x14ac:dyDescent="0.25">
      <c r="A136" s="37"/>
      <c r="B136" s="37"/>
      <c r="C136" s="37"/>
      <c r="D136" s="4" t="s">
        <v>56</v>
      </c>
      <c r="E136" s="4" t="s">
        <v>464</v>
      </c>
      <c r="F136" s="33" t="s">
        <v>465</v>
      </c>
      <c r="G136" s="11"/>
      <c r="H136" s="59"/>
    </row>
    <row r="137" spans="1:8" ht="105.6" x14ac:dyDescent="0.25">
      <c r="A137" s="19" t="s">
        <v>102</v>
      </c>
      <c r="B137" s="19" t="s">
        <v>0</v>
      </c>
      <c r="C137" s="19" t="s">
        <v>466</v>
      </c>
      <c r="D137" s="34" t="s">
        <v>57</v>
      </c>
      <c r="E137" s="4" t="s">
        <v>467</v>
      </c>
      <c r="F137" s="33" t="s">
        <v>468</v>
      </c>
      <c r="G137" s="9" t="s">
        <v>469</v>
      </c>
      <c r="H137" s="9" t="s">
        <v>64</v>
      </c>
    </row>
    <row r="138" spans="1:8" ht="92.4" x14ac:dyDescent="0.25">
      <c r="A138" s="37"/>
      <c r="B138" s="37"/>
      <c r="C138" s="37"/>
      <c r="D138" s="4" t="s">
        <v>58</v>
      </c>
      <c r="E138" s="4" t="s">
        <v>470</v>
      </c>
      <c r="F138" s="33" t="s">
        <v>471</v>
      </c>
      <c r="G138" s="40"/>
      <c r="H138" s="40"/>
    </row>
    <row r="139" spans="1:8" ht="79.2" x14ac:dyDescent="0.25">
      <c r="A139" s="37"/>
      <c r="B139" s="37"/>
      <c r="C139" s="37"/>
      <c r="D139" s="4" t="s">
        <v>59</v>
      </c>
      <c r="E139" s="4" t="s">
        <v>472</v>
      </c>
      <c r="F139" s="33" t="s">
        <v>473</v>
      </c>
      <c r="G139" s="40"/>
      <c r="H139" s="40"/>
    </row>
    <row r="140" spans="1:8" ht="66" x14ac:dyDescent="0.25">
      <c r="A140" s="37"/>
      <c r="B140" s="37"/>
      <c r="C140" s="37"/>
      <c r="D140" s="4" t="s">
        <v>60</v>
      </c>
      <c r="E140" s="4" t="s">
        <v>474</v>
      </c>
      <c r="F140" s="33" t="s">
        <v>474</v>
      </c>
      <c r="G140" s="40"/>
      <c r="H140" s="40"/>
    </row>
    <row r="141" spans="1:8" ht="105.6" x14ac:dyDescent="0.25">
      <c r="A141" s="37"/>
      <c r="B141" s="37"/>
      <c r="C141" s="37"/>
      <c r="D141" s="4" t="s">
        <v>61</v>
      </c>
      <c r="E141" s="4" t="s">
        <v>475</v>
      </c>
      <c r="F141" s="33" t="s">
        <v>476</v>
      </c>
      <c r="G141" s="40"/>
      <c r="H141" s="40"/>
    </row>
    <row r="142" spans="1:8" ht="79.2" x14ac:dyDescent="0.25">
      <c r="A142" s="37"/>
      <c r="B142" s="37" t="s">
        <v>477</v>
      </c>
      <c r="C142" s="37"/>
      <c r="D142" s="4" t="s">
        <v>62</v>
      </c>
      <c r="E142" s="4" t="s">
        <v>478</v>
      </c>
      <c r="F142" s="33" t="s">
        <v>479</v>
      </c>
      <c r="G142" s="40"/>
      <c r="H142" s="40"/>
    </row>
    <row r="143" spans="1:8" ht="79.2" x14ac:dyDescent="0.25">
      <c r="A143" s="46"/>
      <c r="B143" s="46"/>
      <c r="C143" s="46"/>
      <c r="D143" s="4" t="s">
        <v>63</v>
      </c>
      <c r="E143" s="4" t="s">
        <v>480</v>
      </c>
      <c r="F143" s="33" t="s">
        <v>481</v>
      </c>
      <c r="G143" s="11"/>
      <c r="H143" s="11"/>
    </row>
    <row r="144" spans="1:8" ht="105.6" x14ac:dyDescent="0.25">
      <c r="A144" s="47" t="s">
        <v>102</v>
      </c>
      <c r="B144" s="47" t="s">
        <v>0</v>
      </c>
      <c r="C144" s="47" t="s">
        <v>1</v>
      </c>
      <c r="D144" s="8" t="s">
        <v>2</v>
      </c>
      <c r="E144" s="8" t="s">
        <v>482</v>
      </c>
      <c r="F144" s="36" t="s">
        <v>483</v>
      </c>
      <c r="G144" s="9" t="s">
        <v>10</v>
      </c>
      <c r="H144" s="9" t="s">
        <v>484</v>
      </c>
    </row>
    <row r="145" spans="1:8" ht="264" x14ac:dyDescent="0.25">
      <c r="A145" s="19" t="s">
        <v>148</v>
      </c>
      <c r="B145" s="19" t="s">
        <v>147</v>
      </c>
      <c r="C145" s="19" t="s">
        <v>149</v>
      </c>
      <c r="D145" s="1" t="s">
        <v>150</v>
      </c>
      <c r="E145" s="1" t="s">
        <v>485</v>
      </c>
      <c r="F145" s="15" t="s">
        <v>486</v>
      </c>
      <c r="G145" s="3" t="s">
        <v>487</v>
      </c>
      <c r="H145" s="13" t="s">
        <v>160</v>
      </c>
    </row>
    <row r="146" spans="1:8" ht="250.8" x14ac:dyDescent="0.25">
      <c r="A146" s="48"/>
      <c r="B146" s="48"/>
      <c r="C146" s="49" t="s">
        <v>151</v>
      </c>
      <c r="D146" s="1" t="s">
        <v>152</v>
      </c>
      <c r="E146" s="3" t="s">
        <v>488</v>
      </c>
      <c r="F146" s="15" t="s">
        <v>489</v>
      </c>
      <c r="G146" s="3" t="s">
        <v>487</v>
      </c>
      <c r="H146" s="13" t="s">
        <v>160</v>
      </c>
    </row>
  </sheetData>
  <mergeCells count="13">
    <mergeCell ref="G82:G86"/>
    <mergeCell ref="H82:H86"/>
    <mergeCell ref="G3:G9"/>
    <mergeCell ref="H3:H9"/>
    <mergeCell ref="G17:G23"/>
    <mergeCell ref="G24:G30"/>
    <mergeCell ref="G32:G38"/>
    <mergeCell ref="H32:H38"/>
    <mergeCell ref="A1:H1"/>
    <mergeCell ref="G68:G74"/>
    <mergeCell ref="H68:H74"/>
    <mergeCell ref="G75:G81"/>
    <mergeCell ref="H75:H8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FCF23-5BDE-4671-B167-8E904C904CB2}">
  <dimension ref="A1:AA74"/>
  <sheetViews>
    <sheetView tabSelected="1" topLeftCell="O15" zoomScale="82" zoomScaleNormal="82" workbookViewId="0">
      <pane ySplit="2" topLeftCell="A73" activePane="bottomLeft" state="frozen"/>
      <selection activeCell="O15" sqref="O15"/>
      <selection pane="bottomLeft" activeCell="Q75" sqref="Q75"/>
    </sheetView>
  </sheetViews>
  <sheetFormatPr baseColWidth="10" defaultColWidth="11.375" defaultRowHeight="13.2" x14ac:dyDescent="0.25"/>
  <cols>
    <col min="1" max="1" width="26.125" style="95" customWidth="1"/>
    <col min="2" max="2" width="34.125" style="95" customWidth="1"/>
    <col min="3" max="3" width="43.375" style="95" customWidth="1"/>
    <col min="4" max="4" width="11.875" style="95" customWidth="1"/>
    <col min="5" max="5" width="20.625" style="97" customWidth="1"/>
    <col min="6" max="6" width="27.875" style="97" customWidth="1"/>
    <col min="7" max="7" width="24.125" style="95" bestFit="1" customWidth="1"/>
    <col min="8" max="8" width="14.125" style="98" customWidth="1"/>
    <col min="9" max="9" width="44.75" style="99" customWidth="1"/>
    <col min="10" max="10" width="22.875" style="97" customWidth="1"/>
    <col min="11" max="13" width="22.875" style="95" customWidth="1"/>
    <col min="14" max="14" width="58.375" style="95" customWidth="1"/>
    <col min="15" max="15" width="70.875" style="95" customWidth="1"/>
    <col min="16" max="16" width="59.625" style="95" customWidth="1"/>
    <col min="17" max="17" width="61.25" style="95" customWidth="1"/>
    <col min="18" max="20" width="22.875" style="95" customWidth="1"/>
    <col min="21" max="21" width="44.625" style="95" customWidth="1"/>
    <col min="22" max="22" width="45.25" style="95" customWidth="1"/>
    <col min="23" max="23" width="46" style="95" customWidth="1"/>
    <col min="24" max="16384" width="11.375" style="95"/>
  </cols>
  <sheetData>
    <row r="1" spans="1:23" hidden="1" x14ac:dyDescent="0.25">
      <c r="A1" s="64" t="s">
        <v>9</v>
      </c>
      <c r="B1" s="246" t="s">
        <v>503</v>
      </c>
      <c r="C1" s="246"/>
      <c r="D1" s="246"/>
      <c r="E1" s="246"/>
      <c r="F1" s="246"/>
      <c r="G1" s="246"/>
      <c r="H1" s="246"/>
      <c r="I1" s="246"/>
      <c r="J1" s="246"/>
      <c r="K1" s="246"/>
      <c r="L1" s="246"/>
      <c r="M1" s="246"/>
      <c r="N1" s="246"/>
      <c r="O1" s="246"/>
      <c r="P1" s="246"/>
      <c r="Q1" s="246"/>
      <c r="R1" s="246"/>
      <c r="S1" s="246"/>
      <c r="T1" s="246"/>
      <c r="U1" s="246"/>
      <c r="V1" s="246"/>
      <c r="W1" s="65"/>
    </row>
    <row r="2" spans="1:23" hidden="1" x14ac:dyDescent="0.25">
      <c r="A2" s="247" t="s">
        <v>502</v>
      </c>
      <c r="B2" s="248" t="s">
        <v>162</v>
      </c>
      <c r="C2" s="248"/>
      <c r="D2" s="248"/>
      <c r="E2" s="248"/>
      <c r="F2" s="248"/>
      <c r="G2" s="248"/>
      <c r="H2" s="248"/>
      <c r="I2" s="248"/>
      <c r="J2" s="266" t="s">
        <v>499</v>
      </c>
      <c r="K2" s="267"/>
      <c r="L2" s="267"/>
      <c r="M2" s="267"/>
      <c r="N2" s="268"/>
      <c r="O2" s="249" t="s">
        <v>492</v>
      </c>
      <c r="P2" s="249"/>
      <c r="Q2" s="249"/>
      <c r="R2" s="250" t="s">
        <v>580</v>
      </c>
      <c r="S2" s="250"/>
      <c r="T2" s="250"/>
      <c r="U2" s="251" t="s">
        <v>584</v>
      </c>
      <c r="V2" s="252" t="s">
        <v>598</v>
      </c>
      <c r="W2" s="276" t="s">
        <v>505</v>
      </c>
    </row>
    <row r="3" spans="1:23" hidden="1" x14ac:dyDescent="0.25">
      <c r="A3" s="247"/>
      <c r="B3" s="248" t="s">
        <v>23</v>
      </c>
      <c r="C3" s="248"/>
      <c r="D3" s="248"/>
      <c r="E3" s="248"/>
      <c r="F3" s="248"/>
      <c r="G3" s="248"/>
      <c r="H3" s="248"/>
      <c r="I3" s="248"/>
      <c r="J3" s="269"/>
      <c r="K3" s="270"/>
      <c r="L3" s="270"/>
      <c r="M3" s="270"/>
      <c r="N3" s="271"/>
      <c r="O3" s="249"/>
      <c r="P3" s="249"/>
      <c r="Q3" s="249"/>
      <c r="R3" s="250"/>
      <c r="S3" s="250"/>
      <c r="T3" s="250"/>
      <c r="U3" s="251"/>
      <c r="V3" s="252"/>
      <c r="W3" s="277"/>
    </row>
    <row r="4" spans="1:23" hidden="1" x14ac:dyDescent="0.25">
      <c r="A4" s="247"/>
      <c r="B4" s="253" t="s">
        <v>24</v>
      </c>
      <c r="C4" s="253"/>
      <c r="D4" s="253"/>
      <c r="E4" s="253"/>
      <c r="F4" s="253"/>
      <c r="G4" s="253"/>
      <c r="H4" s="253"/>
      <c r="I4" s="253"/>
      <c r="J4" s="269"/>
      <c r="K4" s="270"/>
      <c r="L4" s="270"/>
      <c r="M4" s="270"/>
      <c r="N4" s="271"/>
      <c r="O4" s="249" t="s">
        <v>171</v>
      </c>
      <c r="P4" s="254" t="s">
        <v>504</v>
      </c>
      <c r="Q4" s="249" t="s">
        <v>172</v>
      </c>
      <c r="R4" s="262" t="s">
        <v>581</v>
      </c>
      <c r="S4" s="263" t="s">
        <v>582</v>
      </c>
      <c r="T4" s="257" t="s">
        <v>583</v>
      </c>
      <c r="U4" s="251"/>
      <c r="V4" s="252"/>
      <c r="W4" s="277"/>
    </row>
    <row r="5" spans="1:23" hidden="1" x14ac:dyDescent="0.25">
      <c r="A5" s="247"/>
      <c r="B5" s="258" t="s">
        <v>25</v>
      </c>
      <c r="C5" s="258"/>
      <c r="D5" s="258"/>
      <c r="E5" s="258"/>
      <c r="F5" s="258"/>
      <c r="G5" s="258"/>
      <c r="H5" s="258"/>
      <c r="I5" s="258"/>
      <c r="J5" s="269"/>
      <c r="K5" s="270"/>
      <c r="L5" s="270"/>
      <c r="M5" s="270"/>
      <c r="N5" s="271"/>
      <c r="O5" s="249"/>
      <c r="P5" s="255"/>
      <c r="Q5" s="249" t="s">
        <v>172</v>
      </c>
      <c r="R5" s="262"/>
      <c r="S5" s="263"/>
      <c r="T5" s="257"/>
      <c r="U5" s="251"/>
      <c r="V5" s="252"/>
      <c r="W5" s="277"/>
    </row>
    <row r="6" spans="1:23" hidden="1" x14ac:dyDescent="0.25">
      <c r="A6" s="247"/>
      <c r="B6" s="258" t="s">
        <v>0</v>
      </c>
      <c r="C6" s="258"/>
      <c r="D6" s="258"/>
      <c r="E6" s="258"/>
      <c r="F6" s="258"/>
      <c r="G6" s="258"/>
      <c r="H6" s="258"/>
      <c r="I6" s="258"/>
      <c r="J6" s="272"/>
      <c r="K6" s="273"/>
      <c r="L6" s="273"/>
      <c r="M6" s="273"/>
      <c r="N6" s="274"/>
      <c r="O6" s="249"/>
      <c r="P6" s="255"/>
      <c r="Q6" s="249"/>
      <c r="R6" s="262"/>
      <c r="S6" s="263"/>
      <c r="T6" s="257"/>
      <c r="U6" s="251"/>
      <c r="V6" s="252"/>
      <c r="W6" s="277"/>
    </row>
    <row r="7" spans="1:23" hidden="1" x14ac:dyDescent="0.25">
      <c r="A7" s="259" t="s">
        <v>11</v>
      </c>
      <c r="B7" s="259" t="s">
        <v>3</v>
      </c>
      <c r="C7" s="259" t="s">
        <v>4</v>
      </c>
      <c r="D7" s="264" t="s">
        <v>5</v>
      </c>
      <c r="E7" s="264" t="s">
        <v>6</v>
      </c>
      <c r="F7" s="261" t="s">
        <v>7</v>
      </c>
      <c r="G7" s="259" t="s">
        <v>14</v>
      </c>
      <c r="H7" s="260">
        <v>2024</v>
      </c>
      <c r="I7" s="260"/>
      <c r="J7" s="275" t="s">
        <v>497</v>
      </c>
      <c r="K7" s="275" t="s">
        <v>12</v>
      </c>
      <c r="L7" s="265" t="s">
        <v>498</v>
      </c>
      <c r="M7" s="265" t="s">
        <v>13</v>
      </c>
      <c r="N7" s="265" t="s">
        <v>585</v>
      </c>
      <c r="O7" s="249"/>
      <c r="P7" s="255"/>
      <c r="Q7" s="249"/>
      <c r="R7" s="262"/>
      <c r="S7" s="263"/>
      <c r="T7" s="257"/>
      <c r="U7" s="251"/>
      <c r="V7" s="252"/>
      <c r="W7" s="277"/>
    </row>
    <row r="8" spans="1:23" ht="75" hidden="1" customHeight="1" x14ac:dyDescent="0.25">
      <c r="A8" s="259"/>
      <c r="B8" s="259"/>
      <c r="C8" s="259"/>
      <c r="D8" s="264"/>
      <c r="E8" s="264"/>
      <c r="F8" s="261"/>
      <c r="G8" s="259"/>
      <c r="H8" s="67" t="s">
        <v>65</v>
      </c>
      <c r="I8" s="67" t="s">
        <v>586</v>
      </c>
      <c r="J8" s="275"/>
      <c r="K8" s="275"/>
      <c r="L8" s="265"/>
      <c r="M8" s="265"/>
      <c r="N8" s="265"/>
      <c r="O8" s="249"/>
      <c r="P8" s="256"/>
      <c r="Q8" s="249"/>
      <c r="R8" s="262"/>
      <c r="S8" s="263"/>
      <c r="T8" s="257"/>
      <c r="U8" s="251"/>
      <c r="V8" s="252"/>
      <c r="W8" s="278"/>
    </row>
    <row r="9" spans="1:23" s="66" customFormat="1" ht="40.5" hidden="1" customHeight="1" x14ac:dyDescent="0.25">
      <c r="A9" s="64" t="s">
        <v>9</v>
      </c>
      <c r="B9" s="246" t="s">
        <v>503</v>
      </c>
      <c r="C9" s="246"/>
      <c r="D9" s="246"/>
      <c r="E9" s="246"/>
      <c r="F9" s="246"/>
      <c r="G9" s="246"/>
      <c r="H9" s="246"/>
      <c r="I9" s="246"/>
      <c r="J9" s="246"/>
      <c r="K9" s="246"/>
      <c r="L9" s="246"/>
      <c r="M9" s="246"/>
      <c r="N9" s="246"/>
      <c r="O9" s="246"/>
      <c r="P9" s="246"/>
      <c r="Q9" s="246"/>
      <c r="R9" s="246"/>
      <c r="S9" s="246"/>
      <c r="T9" s="246"/>
      <c r="U9" s="246"/>
      <c r="V9" s="246"/>
      <c r="W9" s="65"/>
    </row>
    <row r="10" spans="1:23" s="66" customFormat="1" ht="36" hidden="1" customHeight="1" x14ac:dyDescent="0.25">
      <c r="A10" s="247" t="s">
        <v>502</v>
      </c>
      <c r="B10" s="248" t="s">
        <v>162</v>
      </c>
      <c r="C10" s="248"/>
      <c r="D10" s="248"/>
      <c r="E10" s="248"/>
      <c r="F10" s="248"/>
      <c r="G10" s="248"/>
      <c r="H10" s="248"/>
      <c r="I10" s="248"/>
      <c r="J10" s="266" t="s">
        <v>499</v>
      </c>
      <c r="K10" s="267"/>
      <c r="L10" s="267"/>
      <c r="M10" s="267"/>
      <c r="N10" s="268"/>
      <c r="O10" s="249" t="s">
        <v>492</v>
      </c>
      <c r="P10" s="249"/>
      <c r="Q10" s="249"/>
      <c r="R10" s="250" t="s">
        <v>580</v>
      </c>
      <c r="S10" s="250"/>
      <c r="T10" s="250"/>
      <c r="U10" s="251" t="s">
        <v>500</v>
      </c>
      <c r="V10" s="252" t="s">
        <v>579</v>
      </c>
      <c r="W10" s="276" t="s">
        <v>505</v>
      </c>
    </row>
    <row r="11" spans="1:23" s="66" customFormat="1" ht="24.75" hidden="1" customHeight="1" x14ac:dyDescent="0.25">
      <c r="A11" s="247"/>
      <c r="B11" s="248" t="s">
        <v>23</v>
      </c>
      <c r="C11" s="248"/>
      <c r="D11" s="248"/>
      <c r="E11" s="248"/>
      <c r="F11" s="248"/>
      <c r="G11" s="248"/>
      <c r="H11" s="248"/>
      <c r="I11" s="248"/>
      <c r="J11" s="269"/>
      <c r="K11" s="270"/>
      <c r="L11" s="270"/>
      <c r="M11" s="270"/>
      <c r="N11" s="271"/>
      <c r="O11" s="249"/>
      <c r="P11" s="249"/>
      <c r="Q11" s="249"/>
      <c r="R11" s="250"/>
      <c r="S11" s="250"/>
      <c r="T11" s="250"/>
      <c r="U11" s="251"/>
      <c r="V11" s="252"/>
      <c r="W11" s="277"/>
    </row>
    <row r="12" spans="1:23" s="66" customFormat="1" ht="15.75" hidden="1" customHeight="1" x14ac:dyDescent="0.25">
      <c r="A12" s="247"/>
      <c r="B12" s="253" t="s">
        <v>24</v>
      </c>
      <c r="C12" s="253"/>
      <c r="D12" s="253"/>
      <c r="E12" s="253"/>
      <c r="F12" s="253"/>
      <c r="G12" s="253"/>
      <c r="H12" s="253"/>
      <c r="I12" s="253"/>
      <c r="J12" s="269"/>
      <c r="K12" s="270"/>
      <c r="L12" s="270"/>
      <c r="M12" s="270"/>
      <c r="N12" s="271"/>
      <c r="O12" s="249" t="s">
        <v>171</v>
      </c>
      <c r="P12" s="254" t="s">
        <v>504</v>
      </c>
      <c r="Q12" s="249" t="s">
        <v>172</v>
      </c>
      <c r="R12" s="262" t="s">
        <v>494</v>
      </c>
      <c r="S12" s="263" t="s">
        <v>495</v>
      </c>
      <c r="T12" s="257" t="s">
        <v>496</v>
      </c>
      <c r="U12" s="251"/>
      <c r="V12" s="252"/>
      <c r="W12" s="277"/>
    </row>
    <row r="13" spans="1:23" s="66" customFormat="1" ht="15" hidden="1" customHeight="1" x14ac:dyDescent="0.25">
      <c r="A13" s="247"/>
      <c r="B13" s="258" t="s">
        <v>25</v>
      </c>
      <c r="C13" s="258"/>
      <c r="D13" s="258"/>
      <c r="E13" s="258"/>
      <c r="F13" s="258"/>
      <c r="G13" s="258"/>
      <c r="H13" s="258"/>
      <c r="I13" s="258"/>
      <c r="J13" s="269"/>
      <c r="K13" s="270"/>
      <c r="L13" s="270"/>
      <c r="M13" s="270"/>
      <c r="N13" s="271"/>
      <c r="O13" s="249"/>
      <c r="P13" s="255"/>
      <c r="Q13" s="249" t="s">
        <v>172</v>
      </c>
      <c r="R13" s="262"/>
      <c r="S13" s="263"/>
      <c r="T13" s="257"/>
      <c r="U13" s="251"/>
      <c r="V13" s="252"/>
      <c r="W13" s="277"/>
    </row>
    <row r="14" spans="1:23" s="66" customFormat="1" ht="15" hidden="1" customHeight="1" x14ac:dyDescent="0.25">
      <c r="A14" s="247"/>
      <c r="B14" s="258" t="s">
        <v>0</v>
      </c>
      <c r="C14" s="258"/>
      <c r="D14" s="258"/>
      <c r="E14" s="258"/>
      <c r="F14" s="258"/>
      <c r="G14" s="258"/>
      <c r="H14" s="258"/>
      <c r="I14" s="258"/>
      <c r="J14" s="272"/>
      <c r="K14" s="273"/>
      <c r="L14" s="273"/>
      <c r="M14" s="273"/>
      <c r="N14" s="274"/>
      <c r="O14" s="249"/>
      <c r="P14" s="255"/>
      <c r="Q14" s="249"/>
      <c r="R14" s="262"/>
      <c r="S14" s="263"/>
      <c r="T14" s="257"/>
      <c r="U14" s="251"/>
      <c r="V14" s="252"/>
      <c r="W14" s="277"/>
    </row>
    <row r="15" spans="1:23" s="66" customFormat="1" ht="29.25" customHeight="1" x14ac:dyDescent="0.25">
      <c r="A15" s="259" t="s">
        <v>11</v>
      </c>
      <c r="B15" s="259" t="s">
        <v>3</v>
      </c>
      <c r="C15" s="259" t="s">
        <v>4</v>
      </c>
      <c r="D15" s="264" t="s">
        <v>5</v>
      </c>
      <c r="E15" s="264" t="s">
        <v>6</v>
      </c>
      <c r="F15" s="261" t="s">
        <v>7</v>
      </c>
      <c r="G15" s="259" t="s">
        <v>14</v>
      </c>
      <c r="H15" s="260">
        <v>2024</v>
      </c>
      <c r="I15" s="260"/>
      <c r="J15" s="275" t="s">
        <v>497</v>
      </c>
      <c r="K15" s="275" t="s">
        <v>12</v>
      </c>
      <c r="L15" s="265" t="s">
        <v>498</v>
      </c>
      <c r="M15" s="265" t="s">
        <v>13</v>
      </c>
      <c r="N15" s="265" t="s">
        <v>578</v>
      </c>
      <c r="O15" s="249"/>
      <c r="P15" s="255"/>
      <c r="Q15" s="249"/>
      <c r="R15" s="262"/>
      <c r="S15" s="263"/>
      <c r="T15" s="257"/>
      <c r="U15" s="251"/>
      <c r="V15" s="252"/>
      <c r="W15" s="277"/>
    </row>
    <row r="16" spans="1:23" s="66" customFormat="1" ht="96" customHeight="1" x14ac:dyDescent="0.25">
      <c r="A16" s="259"/>
      <c r="B16" s="259"/>
      <c r="C16" s="259"/>
      <c r="D16" s="264"/>
      <c r="E16" s="264"/>
      <c r="F16" s="261"/>
      <c r="G16" s="259"/>
      <c r="H16" s="67" t="s">
        <v>65</v>
      </c>
      <c r="I16" s="67" t="s">
        <v>506</v>
      </c>
      <c r="J16" s="275"/>
      <c r="K16" s="275"/>
      <c r="L16" s="265"/>
      <c r="M16" s="265"/>
      <c r="N16" s="265"/>
      <c r="O16" s="249"/>
      <c r="P16" s="256"/>
      <c r="Q16" s="249"/>
      <c r="R16" s="262"/>
      <c r="S16" s="263"/>
      <c r="T16" s="257"/>
      <c r="U16" s="251"/>
      <c r="V16" s="252"/>
      <c r="W16" s="278"/>
    </row>
    <row r="17" spans="1:23" s="115" customFormat="1" ht="198.75" customHeight="1" x14ac:dyDescent="0.3">
      <c r="A17" s="68">
        <v>1</v>
      </c>
      <c r="B17" s="69" t="s">
        <v>69</v>
      </c>
      <c r="C17" s="69" t="s">
        <v>163</v>
      </c>
      <c r="D17" s="130" t="s">
        <v>164</v>
      </c>
      <c r="E17" s="62" t="s">
        <v>191</v>
      </c>
      <c r="F17" s="131" t="s">
        <v>507</v>
      </c>
      <c r="G17" s="62" t="s">
        <v>22</v>
      </c>
      <c r="H17" s="70">
        <v>60000</v>
      </c>
      <c r="I17" s="70">
        <v>90105577897</v>
      </c>
      <c r="J17" s="70">
        <v>180229</v>
      </c>
      <c r="K17" s="71">
        <f>J17/H17</f>
        <v>3.0038166666666668</v>
      </c>
      <c r="L17" s="70">
        <v>90105577897</v>
      </c>
      <c r="M17" s="71">
        <f>L17/I17</f>
        <v>1</v>
      </c>
      <c r="N17" s="123"/>
      <c r="O17" s="123" t="s">
        <v>596</v>
      </c>
      <c r="P17" s="123" t="s">
        <v>600</v>
      </c>
      <c r="Q17" s="72" t="s">
        <v>594</v>
      </c>
      <c r="R17" s="73" t="s">
        <v>595</v>
      </c>
      <c r="S17" s="74"/>
      <c r="T17" s="75"/>
      <c r="U17" s="107" t="s">
        <v>652</v>
      </c>
      <c r="V17" s="132" t="s">
        <v>599</v>
      </c>
      <c r="W17" s="128" t="s">
        <v>672</v>
      </c>
    </row>
    <row r="18" spans="1:23" s="117" customFormat="1" ht="144" customHeight="1" x14ac:dyDescent="0.25">
      <c r="A18" s="116"/>
      <c r="B18" s="116"/>
      <c r="C18" s="116"/>
      <c r="D18" s="76" t="s">
        <v>21</v>
      </c>
      <c r="E18" s="77" t="s">
        <v>194</v>
      </c>
      <c r="F18" s="63" t="s">
        <v>508</v>
      </c>
      <c r="G18" s="63" t="s">
        <v>15</v>
      </c>
      <c r="H18" s="78">
        <v>23042</v>
      </c>
      <c r="I18" s="194">
        <v>31879930514</v>
      </c>
      <c r="J18" s="79">
        <v>63303</v>
      </c>
      <c r="K18" s="80">
        <f>J18/H18</f>
        <v>2.7472875618435899</v>
      </c>
      <c r="L18" s="105">
        <v>31879930514</v>
      </c>
      <c r="M18" s="80">
        <f t="shared" ref="M18:M23" si="0">L18/I18</f>
        <v>1</v>
      </c>
      <c r="N18" s="132"/>
      <c r="O18" s="81" t="s">
        <v>602</v>
      </c>
      <c r="P18" s="81" t="s">
        <v>601</v>
      </c>
      <c r="Q18" s="81" t="s">
        <v>594</v>
      </c>
      <c r="R18" s="73" t="s">
        <v>595</v>
      </c>
      <c r="S18" s="74"/>
      <c r="T18" s="75"/>
      <c r="U18" s="107"/>
      <c r="V18" s="132" t="s">
        <v>599</v>
      </c>
      <c r="W18" s="128" t="s">
        <v>672</v>
      </c>
    </row>
    <row r="19" spans="1:23" s="117" customFormat="1" ht="145.5" customHeight="1" x14ac:dyDescent="0.25">
      <c r="A19" s="116"/>
      <c r="B19" s="116"/>
      <c r="C19" s="116"/>
      <c r="D19" s="76" t="s">
        <v>165</v>
      </c>
      <c r="E19" s="77" t="s">
        <v>196</v>
      </c>
      <c r="F19" s="63" t="s">
        <v>509</v>
      </c>
      <c r="G19" s="63" t="s">
        <v>16</v>
      </c>
      <c r="H19" s="78">
        <v>7118</v>
      </c>
      <c r="I19" s="195">
        <v>11651912196</v>
      </c>
      <c r="J19" s="82">
        <v>23347</v>
      </c>
      <c r="K19" s="80">
        <f>J19/H19</f>
        <v>3.2799943804439451</v>
      </c>
      <c r="L19" s="106">
        <v>11651912196</v>
      </c>
      <c r="M19" s="80">
        <f t="shared" si="0"/>
        <v>1</v>
      </c>
      <c r="N19" s="132"/>
      <c r="O19" s="81" t="s">
        <v>593</v>
      </c>
      <c r="P19" s="81" t="s">
        <v>603</v>
      </c>
      <c r="Q19" s="81" t="s">
        <v>594</v>
      </c>
      <c r="R19" s="73" t="s">
        <v>595</v>
      </c>
      <c r="S19" s="112"/>
      <c r="T19" s="113"/>
      <c r="U19" s="107"/>
      <c r="V19" s="132" t="s">
        <v>599</v>
      </c>
      <c r="W19" s="128" t="s">
        <v>672</v>
      </c>
    </row>
    <row r="20" spans="1:23" s="117" customFormat="1" ht="147" customHeight="1" x14ac:dyDescent="0.25">
      <c r="A20" s="116"/>
      <c r="B20" s="116"/>
      <c r="C20" s="116"/>
      <c r="D20" s="76" t="s">
        <v>166</v>
      </c>
      <c r="E20" s="77" t="s">
        <v>198</v>
      </c>
      <c r="F20" s="63" t="s">
        <v>510</v>
      </c>
      <c r="G20" s="63" t="s">
        <v>17</v>
      </c>
      <c r="H20" s="78">
        <v>7344</v>
      </c>
      <c r="I20" s="195">
        <v>9067833882</v>
      </c>
      <c r="J20" s="82">
        <v>16830</v>
      </c>
      <c r="K20" s="80">
        <f t="shared" ref="K20:K23" si="1">J20/H20</f>
        <v>2.2916666666666665</v>
      </c>
      <c r="L20" s="106">
        <v>9067833882</v>
      </c>
      <c r="M20" s="80">
        <f t="shared" si="0"/>
        <v>1</v>
      </c>
      <c r="N20" s="132"/>
      <c r="O20" s="81" t="s">
        <v>615</v>
      </c>
      <c r="P20" s="81" t="s">
        <v>604</v>
      </c>
      <c r="Q20" s="81" t="s">
        <v>594</v>
      </c>
      <c r="R20" s="73" t="s">
        <v>595</v>
      </c>
      <c r="S20" s="112"/>
      <c r="T20" s="113"/>
      <c r="U20" s="107"/>
      <c r="V20" s="132" t="s">
        <v>599</v>
      </c>
      <c r="W20" s="128" t="s">
        <v>673</v>
      </c>
    </row>
    <row r="21" spans="1:23" s="117" customFormat="1" ht="142.5" customHeight="1" x14ac:dyDescent="0.25">
      <c r="A21" s="116"/>
      <c r="B21" s="116"/>
      <c r="C21" s="116"/>
      <c r="D21" s="76" t="s">
        <v>167</v>
      </c>
      <c r="E21" s="77" t="s">
        <v>200</v>
      </c>
      <c r="F21" s="63" t="s">
        <v>511</v>
      </c>
      <c r="G21" s="63" t="s">
        <v>18</v>
      </c>
      <c r="H21" s="78">
        <v>7844</v>
      </c>
      <c r="I21" s="195">
        <v>14248250512</v>
      </c>
      <c r="J21" s="82">
        <v>29126</v>
      </c>
      <c r="K21" s="80">
        <f t="shared" si="1"/>
        <v>3.7131565527791941</v>
      </c>
      <c r="L21" s="106">
        <v>14248250512</v>
      </c>
      <c r="M21" s="80">
        <f t="shared" si="0"/>
        <v>1</v>
      </c>
      <c r="N21" s="132"/>
      <c r="O21" s="81" t="s">
        <v>607</v>
      </c>
      <c r="P21" s="81" t="s">
        <v>592</v>
      </c>
      <c r="Q21" s="81" t="s">
        <v>594</v>
      </c>
      <c r="R21" s="73" t="s">
        <v>595</v>
      </c>
      <c r="S21" s="112"/>
      <c r="T21" s="113"/>
      <c r="U21" s="107"/>
      <c r="V21" s="132" t="s">
        <v>599</v>
      </c>
      <c r="W21" s="128" t="s">
        <v>673</v>
      </c>
    </row>
    <row r="22" spans="1:23" s="117" customFormat="1" ht="153" customHeight="1" x14ac:dyDescent="0.25">
      <c r="A22" s="116"/>
      <c r="B22" s="116"/>
      <c r="C22" s="116"/>
      <c r="D22" s="76" t="s">
        <v>168</v>
      </c>
      <c r="E22" s="77" t="s">
        <v>202</v>
      </c>
      <c r="F22" s="63" t="s">
        <v>512</v>
      </c>
      <c r="G22" s="63" t="s">
        <v>20</v>
      </c>
      <c r="H22" s="78">
        <v>6800</v>
      </c>
      <c r="I22" s="195">
        <v>10343642288</v>
      </c>
      <c r="J22" s="82">
        <v>21406</v>
      </c>
      <c r="K22" s="80">
        <f t="shared" si="1"/>
        <v>3.1479411764705882</v>
      </c>
      <c r="L22" s="106">
        <v>10343642288</v>
      </c>
      <c r="M22" s="80">
        <f t="shared" si="0"/>
        <v>1</v>
      </c>
      <c r="N22" s="132"/>
      <c r="O22" s="81" t="s">
        <v>606</v>
      </c>
      <c r="P22" s="81" t="s">
        <v>605</v>
      </c>
      <c r="Q22" s="81" t="s">
        <v>594</v>
      </c>
      <c r="R22" s="73" t="s">
        <v>595</v>
      </c>
      <c r="S22" s="112"/>
      <c r="T22" s="113"/>
      <c r="U22" s="107"/>
      <c r="V22" s="132" t="s">
        <v>599</v>
      </c>
      <c r="W22" s="128" t="s">
        <v>673</v>
      </c>
    </row>
    <row r="23" spans="1:23" s="117" customFormat="1" ht="150.75" customHeight="1" x14ac:dyDescent="0.25">
      <c r="A23" s="116"/>
      <c r="B23" s="116"/>
      <c r="C23" s="116"/>
      <c r="D23" s="76" t="s">
        <v>169</v>
      </c>
      <c r="E23" s="77" t="s">
        <v>204</v>
      </c>
      <c r="F23" s="63" t="s">
        <v>513</v>
      </c>
      <c r="G23" s="63" t="s">
        <v>19</v>
      </c>
      <c r="H23" s="78">
        <v>7852</v>
      </c>
      <c r="I23" s="195">
        <v>12914008505</v>
      </c>
      <c r="J23" s="82">
        <v>26217</v>
      </c>
      <c r="K23" s="80">
        <f t="shared" si="1"/>
        <v>3.3388945491594497</v>
      </c>
      <c r="L23" s="106">
        <v>12914008505</v>
      </c>
      <c r="M23" s="80">
        <f t="shared" si="0"/>
        <v>1</v>
      </c>
      <c r="N23" s="132"/>
      <c r="O23" s="81" t="s">
        <v>614</v>
      </c>
      <c r="P23" s="81" t="s">
        <v>597</v>
      </c>
      <c r="Q23" s="81" t="s">
        <v>594</v>
      </c>
      <c r="R23" s="73" t="s">
        <v>595</v>
      </c>
      <c r="S23" s="112"/>
      <c r="T23" s="113"/>
      <c r="U23" s="107"/>
      <c r="V23" s="132" t="s">
        <v>599</v>
      </c>
      <c r="W23" s="128" t="s">
        <v>673</v>
      </c>
    </row>
    <row r="24" spans="1:23" s="117" customFormat="1" ht="224.4" x14ac:dyDescent="0.25">
      <c r="A24" s="168"/>
      <c r="B24" s="168"/>
      <c r="C24" s="69" t="s">
        <v>170</v>
      </c>
      <c r="D24" s="151" t="s">
        <v>26</v>
      </c>
      <c r="E24" s="151" t="s">
        <v>206</v>
      </c>
      <c r="F24" s="151" t="s">
        <v>514</v>
      </c>
      <c r="G24" s="144" t="s">
        <v>22</v>
      </c>
      <c r="H24" s="131">
        <v>14000</v>
      </c>
      <c r="I24" s="196">
        <v>10920000000</v>
      </c>
      <c r="J24" s="169">
        <v>14151</v>
      </c>
      <c r="K24" s="170">
        <f>J24/H24</f>
        <v>1.0107857142857142</v>
      </c>
      <c r="L24" s="176">
        <v>5596388308</v>
      </c>
      <c r="M24" s="170">
        <f>L24/I24</f>
        <v>0.51248977179487176</v>
      </c>
      <c r="N24" s="171" t="s">
        <v>665</v>
      </c>
      <c r="O24" s="81" t="s">
        <v>664</v>
      </c>
      <c r="P24" s="175" t="s">
        <v>609</v>
      </c>
      <c r="Q24" s="171" t="s">
        <v>666</v>
      </c>
      <c r="R24" s="73" t="s">
        <v>595</v>
      </c>
      <c r="S24" s="74"/>
      <c r="T24" s="75"/>
      <c r="U24" s="62" t="s">
        <v>656</v>
      </c>
      <c r="V24" s="132" t="s">
        <v>657</v>
      </c>
      <c r="W24" s="127" t="s">
        <v>674</v>
      </c>
    </row>
    <row r="25" spans="1:23" s="117" customFormat="1" ht="211.2" x14ac:dyDescent="0.25">
      <c r="A25" s="91"/>
      <c r="B25" s="91"/>
      <c r="C25" s="91"/>
      <c r="D25" s="76" t="s">
        <v>27</v>
      </c>
      <c r="E25" s="76" t="s">
        <v>208</v>
      </c>
      <c r="F25" s="63" t="s">
        <v>515</v>
      </c>
      <c r="G25" s="63" t="s">
        <v>15</v>
      </c>
      <c r="H25" s="83">
        <v>6230</v>
      </c>
      <c r="I25" s="197">
        <v>4859400000</v>
      </c>
      <c r="J25" s="172">
        <v>5932</v>
      </c>
      <c r="K25" s="173">
        <f>J25/H25</f>
        <v>0.95216693418940612</v>
      </c>
      <c r="L25" s="142">
        <v>2278217484</v>
      </c>
      <c r="M25" s="102">
        <v>0.46882690949499939</v>
      </c>
      <c r="N25" s="96" t="s">
        <v>658</v>
      </c>
      <c r="O25" s="81" t="s">
        <v>667</v>
      </c>
      <c r="P25" s="149" t="s">
        <v>609</v>
      </c>
      <c r="Q25" s="149" t="s">
        <v>612</v>
      </c>
      <c r="R25" s="73" t="s">
        <v>595</v>
      </c>
      <c r="S25" s="74"/>
      <c r="T25" s="75"/>
      <c r="U25" s="62"/>
      <c r="V25" s="132" t="s">
        <v>657</v>
      </c>
      <c r="W25" s="127" t="s">
        <v>674</v>
      </c>
    </row>
    <row r="26" spans="1:23" s="117" customFormat="1" ht="211.2" x14ac:dyDescent="0.25">
      <c r="A26" s="91"/>
      <c r="B26" s="91"/>
      <c r="C26" s="91"/>
      <c r="D26" s="76" t="s">
        <v>28</v>
      </c>
      <c r="E26" s="76" t="s">
        <v>210</v>
      </c>
      <c r="F26" s="76" t="s">
        <v>516</v>
      </c>
      <c r="G26" s="63" t="s">
        <v>16</v>
      </c>
      <c r="H26" s="83">
        <v>1302</v>
      </c>
      <c r="I26" s="197">
        <v>1015560000</v>
      </c>
      <c r="J26" s="172">
        <v>1317</v>
      </c>
      <c r="K26" s="173">
        <v>1.0115207373271888</v>
      </c>
      <c r="L26" s="135">
        <v>540606092</v>
      </c>
      <c r="M26" s="102">
        <v>0.53232314388120838</v>
      </c>
      <c r="N26" s="96" t="s">
        <v>671</v>
      </c>
      <c r="O26" s="81" t="s">
        <v>659</v>
      </c>
      <c r="P26" s="149" t="s">
        <v>609</v>
      </c>
      <c r="Q26" s="149" t="s">
        <v>612</v>
      </c>
      <c r="R26" s="73" t="s">
        <v>595</v>
      </c>
      <c r="S26" s="74"/>
      <c r="T26" s="75"/>
      <c r="U26" s="62"/>
      <c r="V26" s="132" t="s">
        <v>657</v>
      </c>
      <c r="W26" s="127" t="s">
        <v>674</v>
      </c>
    </row>
    <row r="27" spans="1:23" s="117" customFormat="1" ht="193.5" customHeight="1" x14ac:dyDescent="0.25">
      <c r="A27" s="91"/>
      <c r="B27" s="91"/>
      <c r="C27" s="91"/>
      <c r="D27" s="76" t="s">
        <v>29</v>
      </c>
      <c r="E27" s="76" t="s">
        <v>212</v>
      </c>
      <c r="F27" s="76" t="s">
        <v>517</v>
      </c>
      <c r="G27" s="63" t="s">
        <v>17</v>
      </c>
      <c r="H27" s="83">
        <v>1274</v>
      </c>
      <c r="I27" s="197">
        <v>993720000</v>
      </c>
      <c r="J27" s="172">
        <v>1334</v>
      </c>
      <c r="K27" s="173">
        <v>1.0470957613814758</v>
      </c>
      <c r="L27" s="135">
        <v>567951378</v>
      </c>
      <c r="M27" s="102">
        <v>0.57154065330274118</v>
      </c>
      <c r="N27" s="96" t="s">
        <v>670</v>
      </c>
      <c r="O27" s="81" t="s">
        <v>660</v>
      </c>
      <c r="P27" s="149" t="s">
        <v>609</v>
      </c>
      <c r="Q27" s="149" t="s">
        <v>612</v>
      </c>
      <c r="R27" s="73" t="s">
        <v>595</v>
      </c>
      <c r="S27" s="74"/>
      <c r="T27" s="75"/>
      <c r="U27" s="114"/>
      <c r="V27" s="132" t="s">
        <v>657</v>
      </c>
      <c r="W27" s="127" t="s">
        <v>674</v>
      </c>
    </row>
    <row r="28" spans="1:23" s="117" customFormat="1" ht="189" customHeight="1" x14ac:dyDescent="0.25">
      <c r="A28" s="91"/>
      <c r="B28" s="91"/>
      <c r="C28" s="91"/>
      <c r="D28" s="76" t="s">
        <v>30</v>
      </c>
      <c r="E28" s="76" t="s">
        <v>214</v>
      </c>
      <c r="F28" s="76" t="s">
        <v>518</v>
      </c>
      <c r="G28" s="63" t="s">
        <v>18</v>
      </c>
      <c r="H28" s="83">
        <v>1918</v>
      </c>
      <c r="I28" s="197">
        <v>1496040000</v>
      </c>
      <c r="J28" s="172">
        <v>1919</v>
      </c>
      <c r="K28" s="173">
        <v>1.0005213764337852</v>
      </c>
      <c r="L28" s="135">
        <v>759361086</v>
      </c>
      <c r="M28" s="102">
        <v>0.50758073714606566</v>
      </c>
      <c r="N28" s="96" t="s">
        <v>669</v>
      </c>
      <c r="O28" s="81" t="s">
        <v>661</v>
      </c>
      <c r="P28" s="149" t="s">
        <v>609</v>
      </c>
      <c r="Q28" s="149" t="s">
        <v>612</v>
      </c>
      <c r="R28" s="73" t="s">
        <v>595</v>
      </c>
      <c r="S28" s="74"/>
      <c r="T28" s="75"/>
      <c r="U28" s="114"/>
      <c r="V28" s="132" t="s">
        <v>657</v>
      </c>
      <c r="W28" s="127" t="s">
        <v>674</v>
      </c>
    </row>
    <row r="29" spans="1:23" s="117" customFormat="1" ht="189" customHeight="1" x14ac:dyDescent="0.25">
      <c r="A29" s="91"/>
      <c r="B29" s="91"/>
      <c r="C29" s="91"/>
      <c r="D29" s="76" t="s">
        <v>31</v>
      </c>
      <c r="E29" s="76" t="s">
        <v>216</v>
      </c>
      <c r="F29" s="76" t="s">
        <v>519</v>
      </c>
      <c r="G29" s="63" t="s">
        <v>20</v>
      </c>
      <c r="H29" s="174">
        <v>1610</v>
      </c>
      <c r="I29" s="197">
        <v>1255800000</v>
      </c>
      <c r="J29" s="172">
        <v>1715</v>
      </c>
      <c r="K29" s="173">
        <v>1.0652173913043479</v>
      </c>
      <c r="L29" s="135">
        <v>650317241</v>
      </c>
      <c r="M29" s="102">
        <v>0.51785096432552957</v>
      </c>
      <c r="N29" s="96" t="s">
        <v>668</v>
      </c>
      <c r="O29" s="81" t="s">
        <v>662</v>
      </c>
      <c r="P29" s="149" t="s">
        <v>609</v>
      </c>
      <c r="Q29" s="149" t="s">
        <v>612</v>
      </c>
      <c r="R29" s="73" t="s">
        <v>595</v>
      </c>
      <c r="S29" s="74"/>
      <c r="T29" s="75"/>
      <c r="U29" s="114"/>
      <c r="V29" s="132" t="s">
        <v>657</v>
      </c>
      <c r="W29" s="127" t="s">
        <v>674</v>
      </c>
    </row>
    <row r="30" spans="1:23" s="117" customFormat="1" ht="205.5" customHeight="1" x14ac:dyDescent="0.25">
      <c r="A30" s="91"/>
      <c r="B30" s="91"/>
      <c r="C30" s="91"/>
      <c r="D30" s="76" t="s">
        <v>32</v>
      </c>
      <c r="E30" s="76" t="s">
        <v>218</v>
      </c>
      <c r="F30" s="76" t="s">
        <v>520</v>
      </c>
      <c r="G30" s="63" t="s">
        <v>19</v>
      </c>
      <c r="H30" s="83">
        <v>1666</v>
      </c>
      <c r="I30" s="197">
        <v>1299480000</v>
      </c>
      <c r="J30" s="172">
        <v>1934</v>
      </c>
      <c r="K30" s="173">
        <v>1.1608643457382952</v>
      </c>
      <c r="L30" s="142">
        <v>799935027</v>
      </c>
      <c r="M30" s="102">
        <v>0.6155808685012466</v>
      </c>
      <c r="N30" s="96" t="s">
        <v>609</v>
      </c>
      <c r="O30" s="81" t="s">
        <v>663</v>
      </c>
      <c r="P30" s="149" t="s">
        <v>609</v>
      </c>
      <c r="Q30" s="149" t="s">
        <v>612</v>
      </c>
      <c r="R30" s="73" t="s">
        <v>595</v>
      </c>
      <c r="S30" s="74"/>
      <c r="T30" s="75"/>
      <c r="U30" s="114"/>
      <c r="V30" s="132" t="s">
        <v>657</v>
      </c>
      <c r="W30" s="127" t="s">
        <v>674</v>
      </c>
    </row>
    <row r="31" spans="1:23" s="120" customFormat="1" ht="211.2" x14ac:dyDescent="0.25">
      <c r="A31" s="68">
        <v>2</v>
      </c>
      <c r="B31" s="69" t="s">
        <v>70</v>
      </c>
      <c r="C31" s="69" t="s">
        <v>34</v>
      </c>
      <c r="D31" s="130" t="s">
        <v>35</v>
      </c>
      <c r="E31" s="133" t="s">
        <v>267</v>
      </c>
      <c r="F31" s="62" t="s">
        <v>521</v>
      </c>
      <c r="G31" s="62" t="s">
        <v>22</v>
      </c>
      <c r="H31" s="70">
        <v>3500</v>
      </c>
      <c r="I31" s="134">
        <f>SUM(I32:I37)</f>
        <v>2247000000</v>
      </c>
      <c r="J31" s="136">
        <v>2518</v>
      </c>
      <c r="K31" s="137">
        <v>0.71899999999999997</v>
      </c>
      <c r="L31" s="138">
        <v>1245032000</v>
      </c>
      <c r="M31" s="139">
        <f t="shared" ref="M31:M38" si="2">L31/I31</f>
        <v>0.55408633733867374</v>
      </c>
      <c r="N31" s="140" t="s">
        <v>624</v>
      </c>
      <c r="O31" s="140" t="s">
        <v>622</v>
      </c>
      <c r="P31" s="140" t="s">
        <v>609</v>
      </c>
      <c r="Q31" s="140" t="s">
        <v>623</v>
      </c>
      <c r="R31" s="73"/>
      <c r="S31" s="85" t="s">
        <v>595</v>
      </c>
      <c r="T31" s="86"/>
      <c r="U31" s="104" t="s">
        <v>653</v>
      </c>
      <c r="V31" s="156" t="s">
        <v>633</v>
      </c>
      <c r="W31" s="127" t="s">
        <v>675</v>
      </c>
    </row>
    <row r="32" spans="1:23" s="117" customFormat="1" ht="171.75" customHeight="1" x14ac:dyDescent="0.25">
      <c r="A32" s="118"/>
      <c r="B32" s="118"/>
      <c r="C32" s="118"/>
      <c r="D32" s="77" t="s">
        <v>35</v>
      </c>
      <c r="E32" s="77" t="s">
        <v>270</v>
      </c>
      <c r="F32" s="87" t="s">
        <v>522</v>
      </c>
      <c r="G32" s="63" t="s">
        <v>15</v>
      </c>
      <c r="H32" s="78">
        <v>1660</v>
      </c>
      <c r="I32" s="84">
        <v>1066201500</v>
      </c>
      <c r="J32" s="88">
        <v>1140</v>
      </c>
      <c r="K32" s="89">
        <v>0.68700000000000006</v>
      </c>
      <c r="L32" s="135">
        <v>562345000</v>
      </c>
      <c r="M32" s="102">
        <f t="shared" si="2"/>
        <v>0.52742844574876324</v>
      </c>
      <c r="N32" s="90" t="s">
        <v>626</v>
      </c>
      <c r="O32" s="90" t="s">
        <v>627</v>
      </c>
      <c r="P32" s="90" t="s">
        <v>609</v>
      </c>
      <c r="Q32" s="90" t="s">
        <v>635</v>
      </c>
      <c r="R32" s="73"/>
      <c r="S32" s="85" t="s">
        <v>595</v>
      </c>
      <c r="T32" s="86"/>
      <c r="U32" s="104"/>
      <c r="V32" s="156" t="s">
        <v>633</v>
      </c>
      <c r="W32" s="127" t="s">
        <v>675</v>
      </c>
    </row>
    <row r="33" spans="1:23" s="117" customFormat="1" ht="118.8" x14ac:dyDescent="0.25">
      <c r="A33" s="118"/>
      <c r="B33" s="118"/>
      <c r="C33" s="118"/>
      <c r="D33" s="77" t="s">
        <v>35</v>
      </c>
      <c r="E33" s="77" t="s">
        <v>272</v>
      </c>
      <c r="F33" s="87" t="s">
        <v>523</v>
      </c>
      <c r="G33" s="63" t="s">
        <v>16</v>
      </c>
      <c r="H33" s="83">
        <v>373</v>
      </c>
      <c r="I33" s="84">
        <v>239305500</v>
      </c>
      <c r="J33" s="88">
        <v>369</v>
      </c>
      <c r="K33" s="89">
        <v>0.98899999999999999</v>
      </c>
      <c r="L33" s="135">
        <v>198890000</v>
      </c>
      <c r="M33" s="102">
        <f t="shared" si="2"/>
        <v>0.83111336764094434</v>
      </c>
      <c r="N33" s="90" t="s">
        <v>609</v>
      </c>
      <c r="O33" s="90" t="s">
        <v>587</v>
      </c>
      <c r="P33" s="90" t="s">
        <v>609</v>
      </c>
      <c r="Q33" s="90" t="s">
        <v>628</v>
      </c>
      <c r="R33" s="73" t="s">
        <v>595</v>
      </c>
      <c r="S33" s="103"/>
      <c r="T33" s="86"/>
      <c r="U33" s="104"/>
      <c r="V33" s="156" t="s">
        <v>633</v>
      </c>
      <c r="W33" s="127" t="s">
        <v>675</v>
      </c>
    </row>
    <row r="34" spans="1:23" s="117" customFormat="1" ht="118.8" x14ac:dyDescent="0.25">
      <c r="A34" s="118"/>
      <c r="B34" s="118"/>
      <c r="C34" s="118"/>
      <c r="D34" s="77" t="s">
        <v>35</v>
      </c>
      <c r="E34" s="77" t="s">
        <v>274</v>
      </c>
      <c r="F34" s="87" t="s">
        <v>524</v>
      </c>
      <c r="G34" s="63" t="s">
        <v>17</v>
      </c>
      <c r="H34" s="83">
        <v>207</v>
      </c>
      <c r="I34" s="84">
        <v>132573000</v>
      </c>
      <c r="J34" s="88">
        <v>179</v>
      </c>
      <c r="K34" s="89">
        <v>0.86499999999999999</v>
      </c>
      <c r="L34" s="142">
        <v>104630000</v>
      </c>
      <c r="M34" s="102">
        <f t="shared" si="2"/>
        <v>0.78922555874876488</v>
      </c>
      <c r="N34" s="90" t="s">
        <v>609</v>
      </c>
      <c r="O34" s="90" t="s">
        <v>588</v>
      </c>
      <c r="P34" s="90" t="s">
        <v>609</v>
      </c>
      <c r="Q34" s="90" t="s">
        <v>589</v>
      </c>
      <c r="R34" s="73" t="s">
        <v>595</v>
      </c>
      <c r="S34" s="103"/>
      <c r="T34" s="86"/>
      <c r="U34" s="104"/>
      <c r="V34" s="156" t="s">
        <v>633</v>
      </c>
      <c r="W34" s="127" t="s">
        <v>675</v>
      </c>
    </row>
    <row r="35" spans="1:23" s="117" customFormat="1" ht="162" customHeight="1" x14ac:dyDescent="0.25">
      <c r="A35" s="118"/>
      <c r="B35" s="118"/>
      <c r="C35" s="118"/>
      <c r="D35" s="77" t="s">
        <v>35</v>
      </c>
      <c r="E35" s="77" t="s">
        <v>276</v>
      </c>
      <c r="F35" s="77" t="s">
        <v>525</v>
      </c>
      <c r="G35" s="63" t="s">
        <v>18</v>
      </c>
      <c r="H35" s="83">
        <v>280</v>
      </c>
      <c r="I35" s="84">
        <v>179760000</v>
      </c>
      <c r="J35" s="88">
        <v>283</v>
      </c>
      <c r="K35" s="89">
        <v>1.0109999999999999</v>
      </c>
      <c r="L35" s="135">
        <v>136590000</v>
      </c>
      <c r="M35" s="102">
        <f t="shared" si="2"/>
        <v>0.75984646194926564</v>
      </c>
      <c r="N35" s="143" t="s">
        <v>609</v>
      </c>
      <c r="O35" s="90" t="s">
        <v>629</v>
      </c>
      <c r="P35" s="90" t="s">
        <v>609</v>
      </c>
      <c r="Q35" s="90" t="s">
        <v>630</v>
      </c>
      <c r="R35" s="73" t="s">
        <v>595</v>
      </c>
      <c r="S35" s="103"/>
      <c r="T35" s="86"/>
      <c r="U35" s="104"/>
      <c r="V35" s="156" t="s">
        <v>633</v>
      </c>
      <c r="W35" s="127" t="s">
        <v>675</v>
      </c>
    </row>
    <row r="36" spans="1:23" s="117" customFormat="1" ht="162" customHeight="1" x14ac:dyDescent="0.25">
      <c r="A36" s="118"/>
      <c r="B36" s="118"/>
      <c r="C36" s="118"/>
      <c r="D36" s="77" t="s">
        <v>35</v>
      </c>
      <c r="E36" s="77" t="s">
        <v>278</v>
      </c>
      <c r="F36" s="77" t="s">
        <v>526</v>
      </c>
      <c r="G36" s="63" t="s">
        <v>20</v>
      </c>
      <c r="H36" s="83">
        <v>411</v>
      </c>
      <c r="I36" s="84">
        <v>264022500</v>
      </c>
      <c r="J36" s="88">
        <v>251</v>
      </c>
      <c r="K36" s="89">
        <v>0.61099999999999999</v>
      </c>
      <c r="L36" s="135">
        <v>106077000</v>
      </c>
      <c r="M36" s="102">
        <f t="shared" si="2"/>
        <v>0.40177257620089196</v>
      </c>
      <c r="N36" s="90" t="s">
        <v>631</v>
      </c>
      <c r="O36" s="90" t="s">
        <v>590</v>
      </c>
      <c r="P36" s="90" t="s">
        <v>609</v>
      </c>
      <c r="Q36" s="90" t="s">
        <v>636</v>
      </c>
      <c r="R36" s="73"/>
      <c r="S36" s="85" t="s">
        <v>595</v>
      </c>
      <c r="T36" s="86"/>
      <c r="U36" s="104"/>
      <c r="V36" s="156" t="s">
        <v>633</v>
      </c>
      <c r="W36" s="127" t="s">
        <v>675</v>
      </c>
    </row>
    <row r="37" spans="1:23" s="117" customFormat="1" ht="152.25" customHeight="1" x14ac:dyDescent="0.25">
      <c r="A37" s="118"/>
      <c r="B37" s="118"/>
      <c r="C37" s="118"/>
      <c r="D37" s="77" t="s">
        <v>35</v>
      </c>
      <c r="E37" s="77" t="s">
        <v>280</v>
      </c>
      <c r="F37" s="77" t="s">
        <v>527</v>
      </c>
      <c r="G37" s="63" t="s">
        <v>19</v>
      </c>
      <c r="H37" s="83">
        <v>569</v>
      </c>
      <c r="I37" s="84">
        <v>365137500</v>
      </c>
      <c r="J37" s="88">
        <v>296</v>
      </c>
      <c r="K37" s="89">
        <v>0.52</v>
      </c>
      <c r="L37" s="142">
        <v>136500000</v>
      </c>
      <c r="M37" s="102">
        <f t="shared" si="2"/>
        <v>0.37383177570093457</v>
      </c>
      <c r="N37" s="90" t="s">
        <v>591</v>
      </c>
      <c r="O37" s="90" t="s">
        <v>632</v>
      </c>
      <c r="P37" s="90" t="s">
        <v>609</v>
      </c>
      <c r="Q37" s="90" t="s">
        <v>637</v>
      </c>
      <c r="R37" s="73"/>
      <c r="S37" s="85" t="s">
        <v>595</v>
      </c>
      <c r="T37" s="86"/>
      <c r="U37" s="104"/>
      <c r="V37" s="156" t="s">
        <v>633</v>
      </c>
      <c r="W37" s="127" t="s">
        <v>675</v>
      </c>
    </row>
    <row r="38" spans="1:23" s="117" customFormat="1" ht="184.8" x14ac:dyDescent="0.25">
      <c r="A38" s="68">
        <v>3</v>
      </c>
      <c r="B38" s="69" t="s">
        <v>100</v>
      </c>
      <c r="C38" s="69" t="s">
        <v>36</v>
      </c>
      <c r="D38" s="130" t="s">
        <v>37</v>
      </c>
      <c r="E38" s="133" t="s">
        <v>298</v>
      </c>
      <c r="F38" s="62" t="s">
        <v>528</v>
      </c>
      <c r="G38" s="62" t="s">
        <v>22</v>
      </c>
      <c r="H38" s="70">
        <v>26000</v>
      </c>
      <c r="I38" s="70">
        <v>33528697582</v>
      </c>
      <c r="J38" s="70">
        <v>31497</v>
      </c>
      <c r="K38" s="71">
        <f>J38/H38</f>
        <v>1.2114230769230769</v>
      </c>
      <c r="L38" s="129">
        <v>37248681704</v>
      </c>
      <c r="M38" s="71">
        <f t="shared" si="2"/>
        <v>1.110949258106497</v>
      </c>
      <c r="N38" s="124"/>
      <c r="O38" s="124" t="s">
        <v>608</v>
      </c>
      <c r="P38" s="72" t="s">
        <v>609</v>
      </c>
      <c r="Q38" s="72" t="s">
        <v>610</v>
      </c>
      <c r="R38" s="73" t="s">
        <v>595</v>
      </c>
      <c r="S38" s="74"/>
      <c r="T38" s="75"/>
      <c r="U38" s="122" t="s">
        <v>654</v>
      </c>
      <c r="V38" s="122" t="s">
        <v>613</v>
      </c>
      <c r="W38" s="127" t="s">
        <v>675</v>
      </c>
    </row>
    <row r="39" spans="1:23" s="117" customFormat="1" ht="152.25" customHeight="1" x14ac:dyDescent="0.25">
      <c r="A39" s="91"/>
      <c r="B39" s="91"/>
      <c r="C39" s="91"/>
      <c r="D39" s="77" t="s">
        <v>38</v>
      </c>
      <c r="E39" s="92" t="s">
        <v>300</v>
      </c>
      <c r="F39" s="87" t="s">
        <v>529</v>
      </c>
      <c r="G39" s="63" t="s">
        <v>15</v>
      </c>
      <c r="H39" s="78">
        <v>14598</v>
      </c>
      <c r="I39" s="84">
        <v>20034218295</v>
      </c>
      <c r="J39" s="93">
        <v>17552</v>
      </c>
      <c r="K39" s="102">
        <f>J39/H39</f>
        <v>1.2023564871900261</v>
      </c>
      <c r="L39" s="125">
        <v>21173824100</v>
      </c>
      <c r="M39" s="102">
        <f t="shared" ref="M39:M44" si="3">L39/I39</f>
        <v>1.0568829683404426</v>
      </c>
      <c r="N39" s="119"/>
      <c r="O39" s="126" t="s">
        <v>611</v>
      </c>
      <c r="P39" s="81" t="s">
        <v>609</v>
      </c>
      <c r="Q39" s="81" t="s">
        <v>612</v>
      </c>
      <c r="R39" s="73" t="s">
        <v>595</v>
      </c>
      <c r="S39" s="74"/>
      <c r="T39" s="75"/>
      <c r="U39" s="122"/>
      <c r="V39" s="122" t="s">
        <v>613</v>
      </c>
      <c r="W39" s="127" t="s">
        <v>675</v>
      </c>
    </row>
    <row r="40" spans="1:23" s="117" customFormat="1" ht="152.25" customHeight="1" x14ac:dyDescent="0.25">
      <c r="A40" s="91"/>
      <c r="B40" s="91"/>
      <c r="C40" s="91"/>
      <c r="D40" s="77" t="s">
        <v>39</v>
      </c>
      <c r="E40" s="87" t="s">
        <v>302</v>
      </c>
      <c r="F40" s="87" t="s">
        <v>530</v>
      </c>
      <c r="G40" s="63" t="s">
        <v>16</v>
      </c>
      <c r="H40" s="78">
        <v>3886</v>
      </c>
      <c r="I40" s="84">
        <v>4516777545</v>
      </c>
      <c r="J40" s="93">
        <v>4545</v>
      </c>
      <c r="K40" s="102">
        <f t="shared" ref="K40:K44" si="4">J40/H40</f>
        <v>1.169583118888317</v>
      </c>
      <c r="L40" s="125">
        <v>5475939440</v>
      </c>
      <c r="M40" s="102">
        <f t="shared" si="3"/>
        <v>1.212355354108988</v>
      </c>
      <c r="N40" s="119"/>
      <c r="O40" s="126" t="s">
        <v>616</v>
      </c>
      <c r="P40" s="81" t="s">
        <v>609</v>
      </c>
      <c r="Q40" s="81" t="s">
        <v>612</v>
      </c>
      <c r="R40" s="73" t="s">
        <v>595</v>
      </c>
      <c r="S40" s="74"/>
      <c r="T40" s="75"/>
      <c r="U40" s="122"/>
      <c r="V40" s="122" t="s">
        <v>613</v>
      </c>
      <c r="W40" s="127" t="s">
        <v>675</v>
      </c>
    </row>
    <row r="41" spans="1:23" s="117" customFormat="1" ht="152.25" customHeight="1" x14ac:dyDescent="0.25">
      <c r="A41" s="91"/>
      <c r="B41" s="91"/>
      <c r="C41" s="91"/>
      <c r="D41" s="77" t="s">
        <v>40</v>
      </c>
      <c r="E41" s="92" t="s">
        <v>304</v>
      </c>
      <c r="F41" s="87" t="s">
        <v>531</v>
      </c>
      <c r="G41" s="63" t="s">
        <v>17</v>
      </c>
      <c r="H41" s="78">
        <v>2033</v>
      </c>
      <c r="I41" s="84">
        <v>2294652014</v>
      </c>
      <c r="J41" s="93">
        <v>2440</v>
      </c>
      <c r="K41" s="102">
        <f t="shared" si="4"/>
        <v>1.2001967535661584</v>
      </c>
      <c r="L41" s="125">
        <v>3072888632</v>
      </c>
      <c r="M41" s="102">
        <f t="shared" si="3"/>
        <v>1.3391523478295912</v>
      </c>
      <c r="N41" s="141" t="s">
        <v>625</v>
      </c>
      <c r="O41" s="126" t="s">
        <v>617</v>
      </c>
      <c r="P41" s="81" t="s">
        <v>609</v>
      </c>
      <c r="Q41" s="81" t="s">
        <v>612</v>
      </c>
      <c r="R41" s="73" t="s">
        <v>595</v>
      </c>
      <c r="S41" s="74"/>
      <c r="T41" s="75"/>
      <c r="U41" s="122"/>
      <c r="V41" s="122" t="s">
        <v>613</v>
      </c>
      <c r="W41" s="127" t="s">
        <v>675</v>
      </c>
    </row>
    <row r="42" spans="1:23" s="117" customFormat="1" ht="152.25" customHeight="1" x14ac:dyDescent="0.25">
      <c r="A42" s="91"/>
      <c r="B42" s="91"/>
      <c r="C42" s="91"/>
      <c r="D42" s="77" t="s">
        <v>41</v>
      </c>
      <c r="E42" s="92" t="s">
        <v>306</v>
      </c>
      <c r="F42" s="87" t="s">
        <v>532</v>
      </c>
      <c r="G42" s="63" t="s">
        <v>18</v>
      </c>
      <c r="H42" s="78">
        <v>1895</v>
      </c>
      <c r="I42" s="84">
        <v>1850907433</v>
      </c>
      <c r="J42" s="94">
        <v>2237</v>
      </c>
      <c r="K42" s="96">
        <f t="shared" si="4"/>
        <v>1.1804749340369394</v>
      </c>
      <c r="L42" s="125">
        <v>1982282707</v>
      </c>
      <c r="M42" s="102">
        <f t="shared" si="3"/>
        <v>1.0709788461906296</v>
      </c>
      <c r="N42" s="119"/>
      <c r="O42" s="126" t="s">
        <v>618</v>
      </c>
      <c r="P42" s="81" t="s">
        <v>609</v>
      </c>
      <c r="Q42" s="81" t="s">
        <v>612</v>
      </c>
      <c r="R42" s="73" t="s">
        <v>595</v>
      </c>
      <c r="S42" s="74"/>
      <c r="T42" s="75"/>
      <c r="U42" s="122"/>
      <c r="V42" s="122" t="s">
        <v>613</v>
      </c>
      <c r="W42" s="127" t="s">
        <v>675</v>
      </c>
    </row>
    <row r="43" spans="1:23" s="117" customFormat="1" ht="152.25" customHeight="1" x14ac:dyDescent="0.25">
      <c r="A43" s="91"/>
      <c r="B43" s="91"/>
      <c r="C43" s="91"/>
      <c r="D43" s="77" t="s">
        <v>42</v>
      </c>
      <c r="E43" s="92" t="s">
        <v>308</v>
      </c>
      <c r="F43" s="87" t="s">
        <v>533</v>
      </c>
      <c r="G43" s="63" t="s">
        <v>20</v>
      </c>
      <c r="H43" s="78">
        <v>1329</v>
      </c>
      <c r="I43" s="84">
        <v>1590061874</v>
      </c>
      <c r="J43" s="94">
        <v>1646</v>
      </c>
      <c r="K43" s="96">
        <f t="shared" si="4"/>
        <v>1.2385252069224981</v>
      </c>
      <c r="L43" s="125">
        <v>1752635815</v>
      </c>
      <c r="M43" s="102">
        <f t="shared" si="3"/>
        <v>1.1022437828730682</v>
      </c>
      <c r="N43" s="102"/>
      <c r="O43" s="126" t="s">
        <v>619</v>
      </c>
      <c r="P43" s="81" t="s">
        <v>609</v>
      </c>
      <c r="Q43" s="81" t="s">
        <v>612</v>
      </c>
      <c r="R43" s="73" t="s">
        <v>595</v>
      </c>
      <c r="S43" s="74"/>
      <c r="T43" s="75"/>
      <c r="U43" s="122"/>
      <c r="V43" s="122" t="s">
        <v>613</v>
      </c>
      <c r="W43" s="127" t="s">
        <v>675</v>
      </c>
    </row>
    <row r="44" spans="1:23" s="117" customFormat="1" ht="152.25" customHeight="1" x14ac:dyDescent="0.25">
      <c r="A44" s="91"/>
      <c r="B44" s="91"/>
      <c r="C44" s="91"/>
      <c r="D44" s="77" t="s">
        <v>43</v>
      </c>
      <c r="E44" s="92" t="s">
        <v>310</v>
      </c>
      <c r="F44" s="87" t="s">
        <v>534</v>
      </c>
      <c r="G44" s="63" t="s">
        <v>19</v>
      </c>
      <c r="H44" s="78">
        <v>2259</v>
      </c>
      <c r="I44" s="84">
        <v>3242080421</v>
      </c>
      <c r="J44" s="94">
        <v>3077</v>
      </c>
      <c r="K44" s="96">
        <f t="shared" si="4"/>
        <v>1.3621071270473661</v>
      </c>
      <c r="L44" s="125">
        <v>3791111010</v>
      </c>
      <c r="M44" s="102">
        <f t="shared" si="3"/>
        <v>1.169345148085702</v>
      </c>
      <c r="N44" s="102"/>
      <c r="O44" s="126" t="s">
        <v>620</v>
      </c>
      <c r="P44" s="126" t="s">
        <v>621</v>
      </c>
      <c r="Q44" s="81" t="s">
        <v>612</v>
      </c>
      <c r="R44" s="73" t="s">
        <v>595</v>
      </c>
      <c r="S44" s="85"/>
      <c r="T44" s="75"/>
      <c r="U44" s="122"/>
      <c r="V44" s="122" t="s">
        <v>613</v>
      </c>
      <c r="W44" s="127" t="s">
        <v>675</v>
      </c>
    </row>
    <row r="45" spans="1:23" s="117" customFormat="1" ht="357.75" customHeight="1" x14ac:dyDescent="0.25">
      <c r="A45" s="68">
        <v>7</v>
      </c>
      <c r="B45" s="69" t="s">
        <v>101</v>
      </c>
      <c r="C45" s="215" t="s">
        <v>44</v>
      </c>
      <c r="D45" s="151" t="s">
        <v>45</v>
      </c>
      <c r="E45" s="151" t="s">
        <v>535</v>
      </c>
      <c r="F45" s="144" t="s">
        <v>536</v>
      </c>
      <c r="G45" s="144" t="s">
        <v>22</v>
      </c>
      <c r="H45" s="216">
        <v>951</v>
      </c>
      <c r="I45" s="177">
        <f>SUM(I46:I51)</f>
        <v>999999999</v>
      </c>
      <c r="J45" s="217">
        <v>132</v>
      </c>
      <c r="K45" s="218">
        <f t="shared" ref="K45:K50" si="5">J45/H45</f>
        <v>0.13880126182965299</v>
      </c>
      <c r="L45" s="152">
        <f>SUM(L46:L51)</f>
        <v>74625516</v>
      </c>
      <c r="M45" s="180">
        <v>7.46E-2</v>
      </c>
      <c r="N45" s="72" t="s">
        <v>694</v>
      </c>
      <c r="O45" s="72" t="s">
        <v>691</v>
      </c>
      <c r="P45" s="72" t="s">
        <v>609</v>
      </c>
      <c r="Q45" s="72" t="s">
        <v>677</v>
      </c>
      <c r="R45" s="178"/>
      <c r="S45" s="85"/>
      <c r="T45" s="86" t="s">
        <v>595</v>
      </c>
      <c r="U45" s="219" t="s">
        <v>692</v>
      </c>
      <c r="V45" s="204" t="s">
        <v>689</v>
      </c>
      <c r="W45" s="127" t="s">
        <v>690</v>
      </c>
    </row>
    <row r="46" spans="1:23" s="117" customFormat="1" ht="119.25" customHeight="1" x14ac:dyDescent="0.25">
      <c r="A46" s="91"/>
      <c r="B46" s="91"/>
      <c r="C46" s="91"/>
      <c r="D46" s="77" t="s">
        <v>46</v>
      </c>
      <c r="E46" s="220" t="s">
        <v>537</v>
      </c>
      <c r="F46" s="87" t="s">
        <v>538</v>
      </c>
      <c r="G46" s="219" t="s">
        <v>15</v>
      </c>
      <c r="H46" s="221">
        <v>417</v>
      </c>
      <c r="I46" s="225">
        <v>437860310</v>
      </c>
      <c r="J46" s="222">
        <v>77</v>
      </c>
      <c r="K46" s="223">
        <f t="shared" si="5"/>
        <v>0.18465227817745802</v>
      </c>
      <c r="L46" s="142">
        <v>21321576</v>
      </c>
      <c r="M46" s="102">
        <f>SUM(L46/I46)</f>
        <v>4.8694927384489356E-2</v>
      </c>
      <c r="N46" s="132" t="s">
        <v>695</v>
      </c>
      <c r="O46" s="81" t="s">
        <v>693</v>
      </c>
      <c r="P46" s="81" t="s">
        <v>609</v>
      </c>
      <c r="Q46" s="224" t="s">
        <v>678</v>
      </c>
      <c r="R46" s="178"/>
      <c r="S46" s="85"/>
      <c r="T46" s="86" t="s">
        <v>595</v>
      </c>
      <c r="U46" s="114"/>
      <c r="V46" s="204" t="s">
        <v>689</v>
      </c>
      <c r="W46" s="127" t="s">
        <v>675</v>
      </c>
    </row>
    <row r="47" spans="1:23" s="117" customFormat="1" ht="105.6" x14ac:dyDescent="0.25">
      <c r="A47" s="91"/>
      <c r="B47" s="91"/>
      <c r="C47" s="91"/>
      <c r="D47" s="77" t="s">
        <v>35</v>
      </c>
      <c r="E47" s="220" t="s">
        <v>539</v>
      </c>
      <c r="F47" s="87" t="s">
        <v>540</v>
      </c>
      <c r="G47" s="219" t="s">
        <v>16</v>
      </c>
      <c r="H47" s="221">
        <v>37</v>
      </c>
      <c r="I47" s="198">
        <v>39390244</v>
      </c>
      <c r="J47" s="222">
        <v>1</v>
      </c>
      <c r="K47" s="223">
        <f t="shared" si="5"/>
        <v>2.7027027027027029E-2</v>
      </c>
      <c r="L47" s="135">
        <v>0</v>
      </c>
      <c r="M47" s="102">
        <f t="shared" ref="M47:M51" si="6">SUM(L47/I47)</f>
        <v>0</v>
      </c>
      <c r="N47" s="224" t="s">
        <v>696</v>
      </c>
      <c r="O47" s="81" t="s">
        <v>679</v>
      </c>
      <c r="P47" s="81" t="s">
        <v>609</v>
      </c>
      <c r="Q47" s="224" t="s">
        <v>680</v>
      </c>
      <c r="R47" s="178"/>
      <c r="S47" s="85"/>
      <c r="T47" s="86" t="s">
        <v>595</v>
      </c>
      <c r="U47" s="114"/>
      <c r="V47" s="204" t="s">
        <v>689</v>
      </c>
      <c r="W47" s="127" t="s">
        <v>675</v>
      </c>
    </row>
    <row r="48" spans="1:23" s="117" customFormat="1" ht="105.6" x14ac:dyDescent="0.25">
      <c r="A48" s="91"/>
      <c r="B48" s="91"/>
      <c r="C48" s="91"/>
      <c r="D48" s="77" t="s">
        <v>47</v>
      </c>
      <c r="E48" s="220" t="s">
        <v>541</v>
      </c>
      <c r="F48" s="87" t="s">
        <v>542</v>
      </c>
      <c r="G48" s="219" t="s">
        <v>17</v>
      </c>
      <c r="H48" s="83">
        <v>211</v>
      </c>
      <c r="I48" s="198">
        <v>219257206</v>
      </c>
      <c r="J48" s="172">
        <v>24</v>
      </c>
      <c r="K48" s="96">
        <f t="shared" si="5"/>
        <v>0.11374407582938388</v>
      </c>
      <c r="L48" s="135">
        <v>26651970</v>
      </c>
      <c r="M48" s="102">
        <f t="shared" si="6"/>
        <v>0.12155573121733568</v>
      </c>
      <c r="N48" s="132" t="s">
        <v>699</v>
      </c>
      <c r="O48" s="81" t="s">
        <v>681</v>
      </c>
      <c r="P48" s="81" t="s">
        <v>609</v>
      </c>
      <c r="Q48" s="224" t="s">
        <v>682</v>
      </c>
      <c r="R48" s="73"/>
      <c r="S48" s="85"/>
      <c r="T48" s="86" t="s">
        <v>595</v>
      </c>
      <c r="U48" s="114"/>
      <c r="V48" s="204" t="s">
        <v>689</v>
      </c>
      <c r="W48" s="127" t="s">
        <v>675</v>
      </c>
    </row>
    <row r="49" spans="1:23" s="117" customFormat="1" ht="105.6" x14ac:dyDescent="0.25">
      <c r="A49" s="91"/>
      <c r="B49" s="91"/>
      <c r="C49" s="91"/>
      <c r="D49" s="77" t="s">
        <v>48</v>
      </c>
      <c r="E49" s="220" t="s">
        <v>543</v>
      </c>
      <c r="F49" s="87" t="s">
        <v>544</v>
      </c>
      <c r="G49" s="63" t="s">
        <v>18</v>
      </c>
      <c r="H49" s="221">
        <v>120</v>
      </c>
      <c r="I49" s="225">
        <v>124345898</v>
      </c>
      <c r="J49" s="222">
        <v>23</v>
      </c>
      <c r="K49" s="223">
        <f t="shared" si="5"/>
        <v>0.19166666666666668</v>
      </c>
      <c r="L49" s="226">
        <v>0</v>
      </c>
      <c r="M49" s="102">
        <f t="shared" si="6"/>
        <v>0</v>
      </c>
      <c r="N49" s="227" t="s">
        <v>697</v>
      </c>
      <c r="O49" s="81" t="s">
        <v>683</v>
      </c>
      <c r="P49" s="81" t="s">
        <v>609</v>
      </c>
      <c r="Q49" s="224" t="s">
        <v>684</v>
      </c>
      <c r="R49" s="73"/>
      <c r="S49" s="74"/>
      <c r="T49" s="86" t="s">
        <v>595</v>
      </c>
      <c r="U49" s="114"/>
      <c r="V49" s="204" t="s">
        <v>689</v>
      </c>
      <c r="W49" s="127" t="s">
        <v>675</v>
      </c>
    </row>
    <row r="50" spans="1:23" s="117" customFormat="1" ht="105.6" x14ac:dyDescent="0.25">
      <c r="A50" s="91"/>
      <c r="B50" s="91"/>
      <c r="C50" s="91"/>
      <c r="D50" s="77" t="s">
        <v>48</v>
      </c>
      <c r="E50" s="220" t="s">
        <v>545</v>
      </c>
      <c r="F50" s="87" t="s">
        <v>546</v>
      </c>
      <c r="G50" s="219" t="s">
        <v>20</v>
      </c>
      <c r="H50" s="221">
        <v>161</v>
      </c>
      <c r="I50" s="225">
        <v>174146341</v>
      </c>
      <c r="J50" s="222">
        <v>7</v>
      </c>
      <c r="K50" s="223">
        <f t="shared" si="5"/>
        <v>4.3478260869565216E-2</v>
      </c>
      <c r="L50" s="135">
        <v>26651970</v>
      </c>
      <c r="M50" s="102">
        <f t="shared" si="6"/>
        <v>0.15304352561734272</v>
      </c>
      <c r="N50" s="132" t="s">
        <v>700</v>
      </c>
      <c r="O50" s="81" t="s">
        <v>685</v>
      </c>
      <c r="P50" s="81" t="s">
        <v>609</v>
      </c>
      <c r="Q50" s="224" t="s">
        <v>686</v>
      </c>
      <c r="R50" s="73"/>
      <c r="S50" s="74"/>
      <c r="T50" s="86" t="s">
        <v>595</v>
      </c>
      <c r="U50" s="114"/>
      <c r="V50" s="204" t="s">
        <v>689</v>
      </c>
      <c r="W50" s="127" t="s">
        <v>675</v>
      </c>
    </row>
    <row r="51" spans="1:23" s="117" customFormat="1" ht="105.6" x14ac:dyDescent="0.25">
      <c r="A51" s="91"/>
      <c r="B51" s="91"/>
      <c r="C51" s="91"/>
      <c r="D51" s="77" t="s">
        <v>35</v>
      </c>
      <c r="E51" s="220" t="s">
        <v>547</v>
      </c>
      <c r="F51" s="87" t="s">
        <v>548</v>
      </c>
      <c r="G51" s="219" t="s">
        <v>19</v>
      </c>
      <c r="H51" s="221">
        <v>5</v>
      </c>
      <c r="I51" s="198">
        <v>5000000</v>
      </c>
      <c r="J51" s="172">
        <v>0</v>
      </c>
      <c r="K51" s="96">
        <f t="shared" ref="K51" si="7">SUM(J51/H51)</f>
        <v>0</v>
      </c>
      <c r="L51" s="179">
        <v>0</v>
      </c>
      <c r="M51" s="102">
        <f t="shared" si="6"/>
        <v>0</v>
      </c>
      <c r="N51" s="132" t="s">
        <v>698</v>
      </c>
      <c r="O51" s="81" t="s">
        <v>687</v>
      </c>
      <c r="P51" s="81" t="s">
        <v>609</v>
      </c>
      <c r="Q51" s="81" t="s">
        <v>688</v>
      </c>
      <c r="R51" s="121"/>
      <c r="S51" s="112"/>
      <c r="T51" s="86" t="s">
        <v>595</v>
      </c>
      <c r="U51" s="114"/>
      <c r="V51" s="156" t="s">
        <v>689</v>
      </c>
      <c r="W51" s="127" t="s">
        <v>675</v>
      </c>
    </row>
    <row r="52" spans="1:23" s="117" customFormat="1" ht="230.25" customHeight="1" x14ac:dyDescent="0.25">
      <c r="A52" s="68">
        <v>8</v>
      </c>
      <c r="B52" s="69" t="s">
        <v>102</v>
      </c>
      <c r="C52" s="150" t="s">
        <v>49</v>
      </c>
      <c r="D52" s="151" t="s">
        <v>50</v>
      </c>
      <c r="E52" s="151" t="s">
        <v>452</v>
      </c>
      <c r="F52" s="144" t="s">
        <v>549</v>
      </c>
      <c r="G52" s="144" t="s">
        <v>22</v>
      </c>
      <c r="H52" s="70">
        <v>274000</v>
      </c>
      <c r="I52" s="152">
        <f>SUM(I53:I58)</f>
        <v>93339250000</v>
      </c>
      <c r="J52" s="70">
        <v>320937</v>
      </c>
      <c r="K52" s="139">
        <f>J52/H52</f>
        <v>1.1713029197080291</v>
      </c>
      <c r="L52" s="152">
        <v>86229461960</v>
      </c>
      <c r="M52" s="139">
        <f t="shared" ref="M52:M58" si="8">L52/I52</f>
        <v>0.92382852829865247</v>
      </c>
      <c r="N52" s="129" t="s">
        <v>609</v>
      </c>
      <c r="O52" s="72" t="s">
        <v>645</v>
      </c>
      <c r="P52" s="146" t="s">
        <v>609</v>
      </c>
      <c r="Q52" s="72" t="s">
        <v>638</v>
      </c>
      <c r="R52" s="73" t="s">
        <v>595</v>
      </c>
      <c r="S52" s="74"/>
      <c r="T52" s="75"/>
      <c r="U52" s="107" t="s">
        <v>676</v>
      </c>
      <c r="V52" s="155" t="s">
        <v>648</v>
      </c>
      <c r="W52" s="154" t="s">
        <v>675</v>
      </c>
    </row>
    <row r="53" spans="1:23" s="117" customFormat="1" ht="118.8" x14ac:dyDescent="0.25">
      <c r="A53" s="118"/>
      <c r="B53" s="118"/>
      <c r="C53" s="118"/>
      <c r="D53" s="77" t="s">
        <v>51</v>
      </c>
      <c r="E53" s="77" t="s">
        <v>550</v>
      </c>
      <c r="F53" s="87" t="s">
        <v>551</v>
      </c>
      <c r="G53" s="63" t="s">
        <v>15</v>
      </c>
      <c r="H53" s="78">
        <v>107929</v>
      </c>
      <c r="I53" s="199">
        <v>36766330575</v>
      </c>
      <c r="J53" s="147">
        <v>127088</v>
      </c>
      <c r="K53" s="148">
        <f>J53/H53*100</f>
        <v>117.75148477239668</v>
      </c>
      <c r="L53" s="142">
        <v>33257376930</v>
      </c>
      <c r="M53" s="153">
        <f t="shared" si="8"/>
        <v>0.90456067847613864</v>
      </c>
      <c r="N53" s="102" t="s">
        <v>609</v>
      </c>
      <c r="O53" s="81" t="s">
        <v>639</v>
      </c>
      <c r="P53" s="149" t="s">
        <v>609</v>
      </c>
      <c r="Q53" s="81" t="s">
        <v>646</v>
      </c>
      <c r="R53" s="73" t="s">
        <v>595</v>
      </c>
      <c r="S53" s="74"/>
      <c r="T53" s="75"/>
      <c r="U53" s="107"/>
      <c r="V53" s="156" t="s">
        <v>648</v>
      </c>
      <c r="W53" s="127" t="s">
        <v>675</v>
      </c>
    </row>
    <row r="54" spans="1:23" s="117" customFormat="1" ht="145.19999999999999" x14ac:dyDescent="0.25">
      <c r="A54" s="118"/>
      <c r="B54" s="118"/>
      <c r="C54" s="118"/>
      <c r="D54" s="77" t="s">
        <v>52</v>
      </c>
      <c r="E54" s="77" t="s">
        <v>552</v>
      </c>
      <c r="F54" s="87" t="s">
        <v>553</v>
      </c>
      <c r="G54" s="63" t="s">
        <v>16</v>
      </c>
      <c r="H54" s="78">
        <v>28934</v>
      </c>
      <c r="I54" s="199">
        <v>9856624800</v>
      </c>
      <c r="J54" s="147">
        <v>35602</v>
      </c>
      <c r="K54" s="153">
        <f>J54/H54</f>
        <v>1.2304555194580771</v>
      </c>
      <c r="L54" s="135">
        <v>9338774180</v>
      </c>
      <c r="M54" s="153">
        <f t="shared" si="8"/>
        <v>0.94746166862311731</v>
      </c>
      <c r="N54" s="102" t="s">
        <v>609</v>
      </c>
      <c r="O54" s="81" t="s">
        <v>640</v>
      </c>
      <c r="P54" s="149" t="s">
        <v>609</v>
      </c>
      <c r="Q54" s="81" t="s">
        <v>647</v>
      </c>
      <c r="R54" s="73" t="s">
        <v>595</v>
      </c>
      <c r="S54" s="74"/>
      <c r="T54" s="75"/>
      <c r="U54" s="107"/>
      <c r="V54" s="156" t="s">
        <v>648</v>
      </c>
      <c r="W54" s="127" t="s">
        <v>675</v>
      </c>
    </row>
    <row r="55" spans="1:23" s="117" customFormat="1" ht="132" x14ac:dyDescent="0.25">
      <c r="A55" s="118"/>
      <c r="B55" s="118"/>
      <c r="C55" s="118"/>
      <c r="D55" s="77" t="s">
        <v>53</v>
      </c>
      <c r="E55" s="77" t="s">
        <v>554</v>
      </c>
      <c r="F55" s="87" t="s">
        <v>555</v>
      </c>
      <c r="G55" s="63" t="s">
        <v>17</v>
      </c>
      <c r="H55" s="78">
        <v>22249</v>
      </c>
      <c r="I55" s="199">
        <v>7579147100</v>
      </c>
      <c r="J55" s="147">
        <v>27229</v>
      </c>
      <c r="K55" s="153">
        <f>J55/H55</f>
        <v>1.2238302845071689</v>
      </c>
      <c r="L55" s="142">
        <v>7325497140</v>
      </c>
      <c r="M55" s="153">
        <f t="shared" si="8"/>
        <v>0.96653317891138435</v>
      </c>
      <c r="N55" s="102" t="s">
        <v>609</v>
      </c>
      <c r="O55" s="81" t="s">
        <v>641</v>
      </c>
      <c r="P55" s="149" t="s">
        <v>609</v>
      </c>
      <c r="Q55" s="81" t="s">
        <v>647</v>
      </c>
      <c r="R55" s="73" t="s">
        <v>595</v>
      </c>
      <c r="S55" s="74"/>
      <c r="T55" s="75"/>
      <c r="U55" s="107"/>
      <c r="V55" s="156" t="s">
        <v>648</v>
      </c>
      <c r="W55" s="127" t="s">
        <v>675</v>
      </c>
    </row>
    <row r="56" spans="1:23" s="117" customFormat="1" ht="145.19999999999999" x14ac:dyDescent="0.25">
      <c r="A56" s="118"/>
      <c r="B56" s="118"/>
      <c r="C56" s="118"/>
      <c r="D56" s="77" t="s">
        <v>54</v>
      </c>
      <c r="E56" s="77" t="s">
        <v>556</v>
      </c>
      <c r="F56" s="87" t="s">
        <v>557</v>
      </c>
      <c r="G56" s="63" t="s">
        <v>18</v>
      </c>
      <c r="H56" s="78">
        <v>40771</v>
      </c>
      <c r="I56" s="199">
        <v>13888880400</v>
      </c>
      <c r="J56" s="147">
        <v>43926</v>
      </c>
      <c r="K56" s="153">
        <f>J56/H56</f>
        <v>1.0773834343037945</v>
      </c>
      <c r="L56" s="135">
        <v>12610250120</v>
      </c>
      <c r="M56" s="153">
        <f t="shared" si="8"/>
        <v>0.90793856357205005</v>
      </c>
      <c r="N56" s="102" t="s">
        <v>609</v>
      </c>
      <c r="O56" s="81" t="s">
        <v>642</v>
      </c>
      <c r="P56" s="149" t="s">
        <v>609</v>
      </c>
      <c r="Q56" s="81" t="s">
        <v>647</v>
      </c>
      <c r="R56" s="73" t="s">
        <v>595</v>
      </c>
      <c r="S56" s="112"/>
      <c r="T56" s="113"/>
      <c r="U56" s="107"/>
      <c r="V56" s="156" t="s">
        <v>648</v>
      </c>
      <c r="W56" s="127" t="s">
        <v>675</v>
      </c>
    </row>
    <row r="57" spans="1:23" s="117" customFormat="1" ht="118.8" x14ac:dyDescent="0.25">
      <c r="A57" s="118"/>
      <c r="B57" s="118"/>
      <c r="C57" s="118"/>
      <c r="D57" s="77" t="s">
        <v>55</v>
      </c>
      <c r="E57" s="77" t="s">
        <v>558</v>
      </c>
      <c r="F57" s="87" t="s">
        <v>559</v>
      </c>
      <c r="G57" s="63" t="s">
        <v>20</v>
      </c>
      <c r="H57" s="78">
        <v>40908</v>
      </c>
      <c r="I57" s="199">
        <v>13935550025</v>
      </c>
      <c r="J57" s="147">
        <v>46933</v>
      </c>
      <c r="K57" s="153">
        <f>J57/H57</f>
        <v>1.1472817052899189</v>
      </c>
      <c r="L57" s="135">
        <v>12937419230</v>
      </c>
      <c r="M57" s="153">
        <f t="shared" si="8"/>
        <v>0.92837521352157748</v>
      </c>
      <c r="N57" s="102" t="s">
        <v>609</v>
      </c>
      <c r="O57" s="81" t="s">
        <v>643</v>
      </c>
      <c r="P57" s="149" t="s">
        <v>609</v>
      </c>
      <c r="Q57" s="81" t="s">
        <v>647</v>
      </c>
      <c r="R57" s="73" t="s">
        <v>595</v>
      </c>
      <c r="S57" s="112"/>
      <c r="T57" s="113"/>
      <c r="U57" s="107"/>
      <c r="V57" s="156" t="s">
        <v>648</v>
      </c>
      <c r="W57" s="127" t="s">
        <v>675</v>
      </c>
    </row>
    <row r="58" spans="1:23" s="117" customFormat="1" ht="105.6" x14ac:dyDescent="0.25">
      <c r="A58" s="118"/>
      <c r="B58" s="118"/>
      <c r="C58" s="118"/>
      <c r="D58" s="77" t="s">
        <v>56</v>
      </c>
      <c r="E58" s="77" t="s">
        <v>560</v>
      </c>
      <c r="F58" s="87" t="s">
        <v>561</v>
      </c>
      <c r="G58" s="63" t="s">
        <v>19</v>
      </c>
      <c r="H58" s="78">
        <v>33209</v>
      </c>
      <c r="I58" s="199">
        <v>11312717100</v>
      </c>
      <c r="J58" s="147">
        <v>40159</v>
      </c>
      <c r="K58" s="153">
        <f>J58/H58</f>
        <v>1.2092806167002921</v>
      </c>
      <c r="L58" s="142">
        <v>10760144360</v>
      </c>
      <c r="M58" s="153">
        <f t="shared" si="8"/>
        <v>0.95115472833666104</v>
      </c>
      <c r="N58" s="102" t="s">
        <v>609</v>
      </c>
      <c r="O58" s="81" t="s">
        <v>644</v>
      </c>
      <c r="P58" s="149" t="s">
        <v>609</v>
      </c>
      <c r="Q58" s="81" t="s">
        <v>647</v>
      </c>
      <c r="R58" s="73" t="s">
        <v>595</v>
      </c>
      <c r="S58" s="112"/>
      <c r="T58" s="113"/>
      <c r="U58" s="107"/>
      <c r="V58" s="156" t="s">
        <v>648</v>
      </c>
      <c r="W58" s="127" t="s">
        <v>675</v>
      </c>
    </row>
    <row r="62" spans="1:23" x14ac:dyDescent="0.25">
      <c r="A62" s="282" t="s">
        <v>562</v>
      </c>
      <c r="B62" s="282"/>
      <c r="C62" s="282"/>
      <c r="D62" s="282"/>
      <c r="E62" s="282"/>
      <c r="F62" s="282"/>
      <c r="G62" s="282"/>
      <c r="H62" s="282"/>
      <c r="I62" s="282"/>
      <c r="J62" s="282"/>
      <c r="K62" s="282"/>
      <c r="L62" s="282"/>
      <c r="M62" s="282"/>
      <c r="N62" s="282"/>
      <c r="O62" s="282"/>
      <c r="P62" s="282"/>
      <c r="Q62" s="282"/>
      <c r="R62" s="282"/>
      <c r="S62" s="282"/>
      <c r="T62" s="282"/>
      <c r="U62" s="282"/>
      <c r="V62" s="282"/>
      <c r="W62" s="282"/>
    </row>
    <row r="63" spans="1:23" ht="14.25" customHeight="1" x14ac:dyDescent="0.25">
      <c r="A63" s="283" t="s">
        <v>491</v>
      </c>
      <c r="B63" s="283" t="s">
        <v>3</v>
      </c>
      <c r="C63" s="283" t="s">
        <v>4</v>
      </c>
      <c r="D63" s="284" t="s">
        <v>5</v>
      </c>
      <c r="E63" s="284" t="s">
        <v>6</v>
      </c>
      <c r="F63" s="283" t="s">
        <v>7</v>
      </c>
      <c r="G63" s="283" t="s">
        <v>14</v>
      </c>
      <c r="H63" s="296">
        <v>2024</v>
      </c>
      <c r="I63" s="296"/>
      <c r="J63" s="279" t="s">
        <v>499</v>
      </c>
      <c r="K63" s="280"/>
      <c r="L63" s="280"/>
      <c r="M63" s="280"/>
      <c r="N63" s="281"/>
      <c r="O63" s="254" t="s">
        <v>171</v>
      </c>
      <c r="P63" s="254" t="s">
        <v>504</v>
      </c>
      <c r="Q63" s="254" t="s">
        <v>172</v>
      </c>
      <c r="R63" s="290" t="s">
        <v>580</v>
      </c>
      <c r="S63" s="291"/>
      <c r="T63" s="292"/>
      <c r="U63" s="286" t="s">
        <v>500</v>
      </c>
      <c r="V63" s="288" t="s">
        <v>579</v>
      </c>
      <c r="W63" s="100" t="s">
        <v>505</v>
      </c>
    </row>
    <row r="64" spans="1:23" ht="12.75" customHeight="1" x14ac:dyDescent="0.25">
      <c r="A64" s="283"/>
      <c r="B64" s="283"/>
      <c r="C64" s="283"/>
      <c r="D64" s="284"/>
      <c r="E64" s="284"/>
      <c r="F64" s="283"/>
      <c r="G64" s="283"/>
      <c r="H64" s="283" t="s">
        <v>65</v>
      </c>
      <c r="I64" s="283" t="s">
        <v>66</v>
      </c>
      <c r="J64" s="285" t="s">
        <v>501</v>
      </c>
      <c r="K64" s="275" t="s">
        <v>12</v>
      </c>
      <c r="L64" s="265" t="s">
        <v>498</v>
      </c>
      <c r="M64" s="265" t="s">
        <v>13</v>
      </c>
      <c r="N64" s="265" t="s">
        <v>578</v>
      </c>
      <c r="O64" s="255"/>
      <c r="P64" s="255"/>
      <c r="Q64" s="255" t="s">
        <v>172</v>
      </c>
      <c r="R64" s="293"/>
      <c r="S64" s="294"/>
      <c r="T64" s="295"/>
      <c r="U64" s="287"/>
      <c r="V64" s="289"/>
      <c r="W64" s="101"/>
    </row>
    <row r="65" spans="1:27" ht="12.75" customHeight="1" x14ac:dyDescent="0.25">
      <c r="A65" s="283"/>
      <c r="B65" s="283"/>
      <c r="C65" s="283"/>
      <c r="D65" s="284"/>
      <c r="E65" s="284"/>
      <c r="F65" s="283"/>
      <c r="G65" s="283"/>
      <c r="H65" s="283"/>
      <c r="I65" s="283"/>
      <c r="J65" s="285"/>
      <c r="K65" s="275"/>
      <c r="L65" s="265"/>
      <c r="M65" s="265"/>
      <c r="N65" s="265"/>
      <c r="O65" s="255"/>
      <c r="P65" s="255"/>
      <c r="Q65" s="255"/>
      <c r="R65" s="182" t="s">
        <v>494</v>
      </c>
      <c r="S65" s="183" t="s">
        <v>495</v>
      </c>
      <c r="T65" s="181" t="s">
        <v>496</v>
      </c>
      <c r="U65" s="287"/>
      <c r="V65" s="289"/>
      <c r="W65" s="101"/>
    </row>
    <row r="66" spans="1:27" s="157" customFormat="1" ht="218.25" customHeight="1" x14ac:dyDescent="0.25">
      <c r="A66" s="184" t="s">
        <v>563</v>
      </c>
      <c r="B66" s="184"/>
      <c r="C66" s="184" t="s">
        <v>564</v>
      </c>
      <c r="D66" s="185" t="s">
        <v>565</v>
      </c>
      <c r="E66" s="185" t="s">
        <v>701</v>
      </c>
      <c r="F66" s="185">
        <v>0</v>
      </c>
      <c r="G66" s="185" t="s">
        <v>493</v>
      </c>
      <c r="H66" s="219">
        <v>10.95</v>
      </c>
      <c r="I66" s="186">
        <v>0</v>
      </c>
      <c r="J66" s="219">
        <v>8.14</v>
      </c>
      <c r="K66" s="228">
        <f t="shared" ref="K66:K72" si="9">J66/H66</f>
        <v>0.74337899543379005</v>
      </c>
      <c r="L66" s="186" t="s">
        <v>609</v>
      </c>
      <c r="M66" s="185" t="s">
        <v>609</v>
      </c>
      <c r="N66" s="185" t="s">
        <v>609</v>
      </c>
      <c r="O66" s="123" t="s">
        <v>705</v>
      </c>
      <c r="P66" s="154" t="s">
        <v>609</v>
      </c>
      <c r="Q66" s="201" t="s">
        <v>717</v>
      </c>
      <c r="R66" s="187" t="s">
        <v>595</v>
      </c>
      <c r="S66" s="188"/>
      <c r="T66" s="189"/>
      <c r="U66" s="204" t="s">
        <v>707</v>
      </c>
      <c r="V66" s="211" t="s">
        <v>706</v>
      </c>
      <c r="W66" s="210" t="s">
        <v>704</v>
      </c>
    </row>
    <row r="67" spans="1:27" s="157" customFormat="1" ht="228.75" customHeight="1" x14ac:dyDescent="0.25">
      <c r="A67" s="208"/>
      <c r="B67" s="209"/>
      <c r="C67" s="208"/>
      <c r="D67" s="77" t="s">
        <v>566</v>
      </c>
      <c r="E67" s="219" t="s">
        <v>702</v>
      </c>
      <c r="F67" s="190">
        <v>0</v>
      </c>
      <c r="G67" s="219" t="s">
        <v>15</v>
      </c>
      <c r="H67" s="219">
        <v>6.43</v>
      </c>
      <c r="I67" s="200">
        <v>0</v>
      </c>
      <c r="J67" s="219">
        <v>4.6100000000000003</v>
      </c>
      <c r="K67" s="228">
        <f t="shared" si="9"/>
        <v>0.71695178849144647</v>
      </c>
      <c r="L67" s="191" t="s">
        <v>609</v>
      </c>
      <c r="M67" s="192" t="s">
        <v>609</v>
      </c>
      <c r="N67" s="193" t="s">
        <v>609</v>
      </c>
      <c r="O67" s="202" t="s">
        <v>708</v>
      </c>
      <c r="P67" s="206"/>
      <c r="Q67" s="229" t="s">
        <v>709</v>
      </c>
      <c r="R67" s="187" t="s">
        <v>595</v>
      </c>
      <c r="S67" s="188"/>
      <c r="T67" s="189"/>
      <c r="U67" s="207"/>
      <c r="V67" s="211" t="s">
        <v>706</v>
      </c>
      <c r="W67" s="205" t="s">
        <v>704</v>
      </c>
    </row>
    <row r="68" spans="1:27" s="157" customFormat="1" ht="237" customHeight="1" x14ac:dyDescent="0.25">
      <c r="A68" s="208"/>
      <c r="B68" s="208"/>
      <c r="C68" s="208"/>
      <c r="D68" s="77" t="s">
        <v>567</v>
      </c>
      <c r="E68" s="63" t="s">
        <v>568</v>
      </c>
      <c r="F68" s="190">
        <v>0</v>
      </c>
      <c r="G68" s="219" t="s">
        <v>16</v>
      </c>
      <c r="H68" s="219">
        <v>16.149999999999999</v>
      </c>
      <c r="I68" s="200">
        <v>0</v>
      </c>
      <c r="J68" s="219">
        <v>13.03</v>
      </c>
      <c r="K68" s="230">
        <f t="shared" si="9"/>
        <v>0.80681114551083599</v>
      </c>
      <c r="L68" s="191" t="s">
        <v>609</v>
      </c>
      <c r="M68" s="192" t="s">
        <v>609</v>
      </c>
      <c r="N68" s="193" t="s">
        <v>609</v>
      </c>
      <c r="O68" s="202" t="s">
        <v>710</v>
      </c>
      <c r="P68" s="206"/>
      <c r="Q68" s="229" t="s">
        <v>711</v>
      </c>
      <c r="R68" s="187" t="s">
        <v>595</v>
      </c>
      <c r="S68" s="212"/>
      <c r="T68" s="213"/>
      <c r="U68" s="107"/>
      <c r="V68" s="211" t="s">
        <v>706</v>
      </c>
      <c r="W68" s="205" t="s">
        <v>704</v>
      </c>
    </row>
    <row r="69" spans="1:27" s="157" customFormat="1" ht="228.75" customHeight="1" x14ac:dyDescent="0.25">
      <c r="A69" s="208"/>
      <c r="B69" s="208"/>
      <c r="C69" s="208"/>
      <c r="D69" s="77" t="s">
        <v>569</v>
      </c>
      <c r="E69" s="219" t="s">
        <v>570</v>
      </c>
      <c r="F69" s="190">
        <v>0</v>
      </c>
      <c r="G69" s="219" t="s">
        <v>17</v>
      </c>
      <c r="H69" s="219">
        <v>21.64</v>
      </c>
      <c r="I69" s="200">
        <v>0</v>
      </c>
      <c r="J69" s="219">
        <v>11.93</v>
      </c>
      <c r="K69" s="228">
        <f t="shared" si="9"/>
        <v>0.55129390018484281</v>
      </c>
      <c r="L69" s="191" t="s">
        <v>609</v>
      </c>
      <c r="M69" s="192" t="s">
        <v>609</v>
      </c>
      <c r="N69" s="193" t="s">
        <v>609</v>
      </c>
      <c r="O69" s="202" t="s">
        <v>712</v>
      </c>
      <c r="P69" s="202" t="s">
        <v>609</v>
      </c>
      <c r="Q69" s="202" t="s">
        <v>713</v>
      </c>
      <c r="R69" s="187"/>
      <c r="S69" s="164" t="s">
        <v>595</v>
      </c>
      <c r="T69" s="189"/>
      <c r="U69" s="207"/>
      <c r="V69" s="211" t="s">
        <v>706</v>
      </c>
      <c r="W69" s="205" t="s">
        <v>704</v>
      </c>
    </row>
    <row r="70" spans="1:27" s="157" customFormat="1" ht="148.19999999999999" x14ac:dyDescent="0.25">
      <c r="A70" s="208"/>
      <c r="B70" s="208"/>
      <c r="C70" s="208"/>
      <c r="D70" s="77" t="s">
        <v>571</v>
      </c>
      <c r="E70" s="219" t="s">
        <v>703</v>
      </c>
      <c r="F70" s="190">
        <v>0</v>
      </c>
      <c r="G70" s="63" t="s">
        <v>18</v>
      </c>
      <c r="H70" s="219">
        <v>23.15</v>
      </c>
      <c r="I70" s="200">
        <v>0</v>
      </c>
      <c r="J70" s="219">
        <v>16.190000000000001</v>
      </c>
      <c r="K70" s="228">
        <f t="shared" si="9"/>
        <v>0.69935205183585325</v>
      </c>
      <c r="L70" s="191" t="s">
        <v>609</v>
      </c>
      <c r="M70" s="192" t="s">
        <v>609</v>
      </c>
      <c r="N70" s="193" t="s">
        <v>609</v>
      </c>
      <c r="O70" s="202" t="s">
        <v>718</v>
      </c>
      <c r="P70" s="202" t="s">
        <v>609</v>
      </c>
      <c r="Q70" s="214" t="s">
        <v>714</v>
      </c>
      <c r="R70" s="187"/>
      <c r="S70" s="164" t="s">
        <v>595</v>
      </c>
      <c r="T70" s="189"/>
      <c r="U70" s="207"/>
      <c r="V70" s="211" t="s">
        <v>706</v>
      </c>
      <c r="W70" s="205" t="s">
        <v>704</v>
      </c>
    </row>
    <row r="71" spans="1:27" s="157" customFormat="1" ht="148.19999999999999" x14ac:dyDescent="0.25">
      <c r="A71" s="208"/>
      <c r="B71" s="208"/>
      <c r="C71" s="208"/>
      <c r="D71" s="77" t="s">
        <v>572</v>
      </c>
      <c r="E71" s="219" t="s">
        <v>573</v>
      </c>
      <c r="F71" s="190">
        <v>0</v>
      </c>
      <c r="G71" s="219" t="s">
        <v>20</v>
      </c>
      <c r="H71" s="219">
        <v>14.95</v>
      </c>
      <c r="I71" s="200">
        <v>0</v>
      </c>
      <c r="J71" s="219">
        <v>12.93</v>
      </c>
      <c r="K71" s="228">
        <f t="shared" si="9"/>
        <v>0.86488294314381275</v>
      </c>
      <c r="L71" s="191" t="s">
        <v>609</v>
      </c>
      <c r="M71" s="192" t="s">
        <v>609</v>
      </c>
      <c r="N71" s="193" t="s">
        <v>609</v>
      </c>
      <c r="O71" s="202" t="s">
        <v>719</v>
      </c>
      <c r="P71" s="202" t="s">
        <v>609</v>
      </c>
      <c r="Q71" s="231" t="s">
        <v>715</v>
      </c>
      <c r="R71" s="187" t="s">
        <v>595</v>
      </c>
      <c r="S71" s="188"/>
      <c r="T71" s="189"/>
      <c r="U71" s="207"/>
      <c r="V71" s="211" t="s">
        <v>706</v>
      </c>
      <c r="W71" s="205" t="s">
        <v>704</v>
      </c>
    </row>
    <row r="72" spans="1:27" s="157" customFormat="1" ht="148.19999999999999" x14ac:dyDescent="0.25">
      <c r="A72" s="208"/>
      <c r="B72" s="208"/>
      <c r="C72" s="208"/>
      <c r="D72" s="77" t="s">
        <v>574</v>
      </c>
      <c r="E72" s="219" t="s">
        <v>575</v>
      </c>
      <c r="F72" s="190">
        <v>0</v>
      </c>
      <c r="G72" s="219" t="s">
        <v>19</v>
      </c>
      <c r="H72" s="219">
        <v>17.079999999999998</v>
      </c>
      <c r="I72" s="200">
        <v>0</v>
      </c>
      <c r="J72" s="219">
        <v>14.63</v>
      </c>
      <c r="K72" s="228">
        <f t="shared" si="9"/>
        <v>0.85655737704918045</v>
      </c>
      <c r="L72" s="191" t="s">
        <v>609</v>
      </c>
      <c r="M72" s="192" t="s">
        <v>609</v>
      </c>
      <c r="N72" s="193" t="s">
        <v>609</v>
      </c>
      <c r="O72" s="203" t="s">
        <v>720</v>
      </c>
      <c r="P72" s="203" t="s">
        <v>609</v>
      </c>
      <c r="Q72" s="229" t="s">
        <v>716</v>
      </c>
      <c r="R72" s="187" t="s">
        <v>595</v>
      </c>
      <c r="S72" s="212"/>
      <c r="T72" s="213"/>
      <c r="U72" s="207"/>
      <c r="V72" s="211" t="s">
        <v>706</v>
      </c>
      <c r="W72" s="205" t="s">
        <v>704</v>
      </c>
    </row>
    <row r="73" spans="1:27" s="117" customFormat="1" ht="132" customHeight="1" x14ac:dyDescent="0.25">
      <c r="A73" s="69" t="s">
        <v>576</v>
      </c>
      <c r="B73" s="69"/>
      <c r="C73" s="69" t="s">
        <v>577</v>
      </c>
      <c r="D73" s="62" t="s">
        <v>35</v>
      </c>
      <c r="E73" s="62" t="s">
        <v>650</v>
      </c>
      <c r="F73" s="62">
        <v>0</v>
      </c>
      <c r="G73" s="62" t="s">
        <v>493</v>
      </c>
      <c r="H73" s="62">
        <v>5050</v>
      </c>
      <c r="I73" s="62">
        <v>0</v>
      </c>
      <c r="J73" s="158">
        <v>3999</v>
      </c>
      <c r="K73" s="159">
        <f>J73/H73</f>
        <v>0.79188118811881192</v>
      </c>
      <c r="L73" s="160" t="s">
        <v>609</v>
      </c>
      <c r="M73" s="160" t="s">
        <v>609</v>
      </c>
      <c r="N73" s="160" t="s">
        <v>609</v>
      </c>
      <c r="O73" s="161" t="s">
        <v>651</v>
      </c>
      <c r="P73" s="145" t="s">
        <v>609</v>
      </c>
      <c r="Q73" s="162" t="s">
        <v>649</v>
      </c>
      <c r="R73" s="163"/>
      <c r="S73" s="164" t="s">
        <v>595</v>
      </c>
      <c r="T73" s="165"/>
      <c r="U73" s="166" t="s">
        <v>655</v>
      </c>
      <c r="V73" s="167" t="s">
        <v>634</v>
      </c>
      <c r="W73" s="205" t="s">
        <v>704</v>
      </c>
      <c r="X73" s="157"/>
      <c r="Y73" s="157"/>
      <c r="Z73" s="157"/>
      <c r="AA73" s="157"/>
    </row>
    <row r="74" spans="1:27" x14ac:dyDescent="0.25">
      <c r="A74" s="108"/>
      <c r="B74" s="108"/>
      <c r="C74" s="108"/>
      <c r="D74" s="108"/>
      <c r="E74" s="109"/>
      <c r="F74" s="109"/>
      <c r="G74" s="108"/>
      <c r="H74" s="109"/>
      <c r="I74" s="109"/>
      <c r="J74" s="109"/>
      <c r="K74" s="109"/>
      <c r="L74" s="108"/>
      <c r="M74" s="108"/>
      <c r="N74" s="108"/>
      <c r="O74" s="108"/>
      <c r="P74" s="108"/>
      <c r="Q74" s="108"/>
      <c r="R74" s="108"/>
      <c r="S74" s="110"/>
      <c r="T74" s="110"/>
      <c r="U74" s="111"/>
      <c r="V74" s="108"/>
      <c r="W74" s="108"/>
    </row>
  </sheetData>
  <mergeCells count="87">
    <mergeCell ref="A7:A8"/>
    <mergeCell ref="B7:B8"/>
    <mergeCell ref="C7:C8"/>
    <mergeCell ref="D7:D8"/>
    <mergeCell ref="E7:E8"/>
    <mergeCell ref="W2:W8"/>
    <mergeCell ref="B3:I3"/>
    <mergeCell ref="B4:I4"/>
    <mergeCell ref="O4:O8"/>
    <mergeCell ref="P4:P8"/>
    <mergeCell ref="Q4:Q8"/>
    <mergeCell ref="R4:R8"/>
    <mergeCell ref="S4:S8"/>
    <mergeCell ref="T4:T8"/>
    <mergeCell ref="B5:I5"/>
    <mergeCell ref="B6:I6"/>
    <mergeCell ref="F7:F8"/>
    <mergeCell ref="G7:G8"/>
    <mergeCell ref="H7:I7"/>
    <mergeCell ref="J7:J8"/>
    <mergeCell ref="K7:K8"/>
    <mergeCell ref="A2:A6"/>
    <mergeCell ref="B2:I2"/>
    <mergeCell ref="J2:N6"/>
    <mergeCell ref="O2:Q3"/>
    <mergeCell ref="R2:T3"/>
    <mergeCell ref="U63:U65"/>
    <mergeCell ref="V63:V65"/>
    <mergeCell ref="R63:T64"/>
    <mergeCell ref="B1:V1"/>
    <mergeCell ref="U2:U8"/>
    <mergeCell ref="V2:V8"/>
    <mergeCell ref="L7:L8"/>
    <mergeCell ref="M7:M8"/>
    <mergeCell ref="N7:N8"/>
    <mergeCell ref="E63:E65"/>
    <mergeCell ref="F63:F65"/>
    <mergeCell ref="G63:G65"/>
    <mergeCell ref="H63:I63"/>
    <mergeCell ref="H64:H65"/>
    <mergeCell ref="I64:I65"/>
    <mergeCell ref="L15:L16"/>
    <mergeCell ref="W10:W16"/>
    <mergeCell ref="K64:K65"/>
    <mergeCell ref="L64:L65"/>
    <mergeCell ref="M64:M65"/>
    <mergeCell ref="N64:N65"/>
    <mergeCell ref="J63:N63"/>
    <mergeCell ref="O63:O65"/>
    <mergeCell ref="P63:P65"/>
    <mergeCell ref="A62:W62"/>
    <mergeCell ref="A63:A65"/>
    <mergeCell ref="B63:B65"/>
    <mergeCell ref="C63:C65"/>
    <mergeCell ref="D63:D65"/>
    <mergeCell ref="Q63:Q65"/>
    <mergeCell ref="J64:J65"/>
    <mergeCell ref="K15:K16"/>
    <mergeCell ref="F15:F16"/>
    <mergeCell ref="R12:R16"/>
    <mergeCell ref="S12:S16"/>
    <mergeCell ref="A15:A16"/>
    <mergeCell ref="B15:B16"/>
    <mergeCell ref="C15:C16"/>
    <mergeCell ref="D15:D16"/>
    <mergeCell ref="E15:E16"/>
    <mergeCell ref="M15:M16"/>
    <mergeCell ref="Q12:Q16"/>
    <mergeCell ref="J10:N14"/>
    <mergeCell ref="N15:N16"/>
    <mergeCell ref="J15:J16"/>
    <mergeCell ref="B9:V9"/>
    <mergeCell ref="A10:A14"/>
    <mergeCell ref="B10:I10"/>
    <mergeCell ref="O10:Q11"/>
    <mergeCell ref="R10:T11"/>
    <mergeCell ref="U10:U16"/>
    <mergeCell ref="V10:V16"/>
    <mergeCell ref="B11:I11"/>
    <mergeCell ref="B12:I12"/>
    <mergeCell ref="O12:O16"/>
    <mergeCell ref="P12:P16"/>
    <mergeCell ref="T12:T16"/>
    <mergeCell ref="B13:I13"/>
    <mergeCell ref="B14:I14"/>
    <mergeCell ref="G15:G16"/>
    <mergeCell ref="H15:I15"/>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A0B785B35A474586D5CF0E12EB6072" ma:contentTypeVersion="18" ma:contentTypeDescription="Crear nuevo documento." ma:contentTypeScope="" ma:versionID="abd6d9434dd6e62e803641f71477f0b0">
  <xsd:schema xmlns:xsd="http://www.w3.org/2001/XMLSchema" xmlns:xs="http://www.w3.org/2001/XMLSchema" xmlns:p="http://schemas.microsoft.com/office/2006/metadata/properties" xmlns:ns2="de6cd106-5711-43a8-bf55-f3994597eabd" xmlns:ns3="c58f9ce3-2a85-41b5-9970-726eb752a35d" targetNamespace="http://schemas.microsoft.com/office/2006/metadata/properties" ma:root="true" ma:fieldsID="bcbc67608e036ec25d8fc7fa822eea9c" ns2:_="" ns3:_="">
    <xsd:import namespace="de6cd106-5711-43a8-bf55-f3994597eabd"/>
    <xsd:import namespace="c58f9ce3-2a85-41b5-9970-726eb752a35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6cd106-5711-43a8-bf55-f3994597ea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90760604-e602-40bf-9d02-07d5e0a5e9a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8f9ce3-2a85-41b5-9970-726eb752a35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5cc5206e-c19f-4565-b455-771a21e14e39}" ma:internalName="TaxCatchAll" ma:showField="CatchAllData" ma:web="c58f9ce3-2a85-41b5-9970-726eb752a3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58f9ce3-2a85-41b5-9970-726eb752a35d" xsi:nil="true"/>
    <lcf76f155ced4ddcb4097134ff3c332f xmlns="de6cd106-5711-43a8-bf55-f3994597eab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4DB68B-6528-41E0-8030-1DF63A1BB6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6cd106-5711-43a8-bf55-f3994597eabd"/>
    <ds:schemaRef ds:uri="c58f9ce3-2a85-41b5-9970-726eb752a3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B523D7-9178-4A96-872B-5B8AD3C2CDA2}">
  <ds:schemaRefs>
    <ds:schemaRef ds:uri="http://schemas.microsoft.com/office/2006/documentManagement/types"/>
    <ds:schemaRef ds:uri="http://purl.org/dc/elements/1.1/"/>
    <ds:schemaRef ds:uri="c58f9ce3-2a85-41b5-9970-726eb752a35d"/>
    <ds:schemaRef ds:uri="de6cd106-5711-43a8-bf55-f3994597eabd"/>
    <ds:schemaRef ds:uri="http://purl.org/dc/terms/"/>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6413632-338A-4AEC-A5B0-82B1FE0A4C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General</vt:lpstr>
      <vt:lpstr>IMAS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Vasquez Madrigal</dc:creator>
  <dc:description/>
  <cp:lastModifiedBy>Annia Bonilla Espinoza</cp:lastModifiedBy>
  <cp:revision>2</cp:revision>
  <dcterms:created xsi:type="dcterms:W3CDTF">2019-06-19T20:08:13Z</dcterms:created>
  <dcterms:modified xsi:type="dcterms:W3CDTF">2025-02-05T19:59:00Z</dcterms:modified>
  <dc:language>es-CR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TC031076439991</vt:lpwstr>
  </property>
  <property fmtid="{D5CDD505-2E9C-101B-9397-08002B2CF9AE}" pid="3" name="MediaServiceImageTags">
    <vt:lpwstr/>
  </property>
  <property fmtid="{D5CDD505-2E9C-101B-9397-08002B2CF9AE}" pid="4" name="ContentTypeId">
    <vt:lpwstr>0x010100F4A0B785B35A474586D5CF0E12EB6072</vt:lpwstr>
  </property>
</Properties>
</file>